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R\FORMS &amp; Instructions\Bible Workers\"/>
    </mc:Choice>
  </mc:AlternateContent>
  <xr:revisionPtr revIDLastSave="0" documentId="13_ncr:1_{FC859AD4-0A9E-4CDB-A778-E4D52957F82D}" xr6:coauthVersionLast="36" xr6:coauthVersionMax="36" xr10:uidLastSave="{00000000-0000-0000-0000-000000000000}"/>
  <bookViews>
    <workbookView xWindow="0" yWindow="0" windowWidth="25125" windowHeight="12300" xr2:uid="{00000000-000D-0000-FFFF-FFFF00000000}"/>
  </bookViews>
  <sheets>
    <sheet name="Dec 2024-Jan 2025" sheetId="4" r:id="rId1"/>
    <sheet name="Jan-Feb 2025" sheetId="5" r:id="rId2"/>
    <sheet name="Feb-March 2025" sheetId="6" r:id="rId3"/>
    <sheet name="March-April 2025" sheetId="7" r:id="rId4"/>
    <sheet name="April-May 2025" sheetId="8" r:id="rId5"/>
    <sheet name="May-June 2025" sheetId="9" r:id="rId6"/>
    <sheet name="June-July 2025" sheetId="10" r:id="rId7"/>
    <sheet name="July-Aug 2025" sheetId="11" r:id="rId8"/>
    <sheet name="Aug-Sept 2025" sheetId="12" r:id="rId9"/>
    <sheet name="Sept-Oct 2025" sheetId="13" r:id="rId10"/>
    <sheet name="Oct-Nov 2025" sheetId="14" r:id="rId11"/>
    <sheet name="Nov-Dec 2025" sheetId="15" r:id="rId12"/>
    <sheet name="Dec-Jan 2026" sheetId="1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E41" i="16"/>
  <c r="D41" i="16"/>
  <c r="F32" i="16"/>
  <c r="E32" i="16"/>
  <c r="D32" i="16"/>
  <c r="F23" i="16"/>
  <c r="J10" i="16" s="1"/>
  <c r="K10" i="16" s="1"/>
  <c r="E23" i="16"/>
  <c r="D23" i="16"/>
  <c r="F14" i="16"/>
  <c r="F43" i="16" s="1"/>
  <c r="E14" i="16"/>
  <c r="E43" i="16" s="1"/>
  <c r="J7" i="16" s="1"/>
  <c r="K7" i="16" s="1"/>
  <c r="D14" i="16"/>
  <c r="D43" i="16" s="1"/>
  <c r="K7" i="4"/>
  <c r="F50" i="13" l="1"/>
  <c r="E50" i="13"/>
  <c r="F41" i="13"/>
  <c r="E41" i="13"/>
  <c r="F32" i="13"/>
  <c r="E32" i="13"/>
  <c r="F23" i="13"/>
  <c r="E23" i="13"/>
  <c r="F14" i="13"/>
  <c r="E14" i="13"/>
  <c r="E52" i="13" s="1"/>
  <c r="J7" i="13" s="1"/>
  <c r="K7" i="13" s="1"/>
  <c r="F50" i="10"/>
  <c r="E50" i="10"/>
  <c r="F41" i="10"/>
  <c r="E41" i="10"/>
  <c r="F32" i="10"/>
  <c r="E32" i="10"/>
  <c r="F23" i="10"/>
  <c r="E23" i="10"/>
  <c r="F14" i="10"/>
  <c r="F52" i="10" s="1"/>
  <c r="E14" i="10"/>
  <c r="E52" i="10" s="1"/>
  <c r="J7" i="10" s="1"/>
  <c r="K7" i="10" s="1"/>
  <c r="F50" i="8"/>
  <c r="E50" i="8"/>
  <c r="F41" i="8"/>
  <c r="E41" i="8"/>
  <c r="F32" i="8"/>
  <c r="E32" i="8"/>
  <c r="F23" i="8"/>
  <c r="E23" i="8"/>
  <c r="F14" i="8"/>
  <c r="E14" i="8"/>
  <c r="E52" i="8" s="1"/>
  <c r="J7" i="8" s="1"/>
  <c r="K7" i="8" s="1"/>
  <c r="F41" i="15"/>
  <c r="E41" i="15"/>
  <c r="F32" i="15"/>
  <c r="E32" i="15"/>
  <c r="F23" i="15"/>
  <c r="J10" i="15" s="1"/>
  <c r="K10" i="15" s="1"/>
  <c r="E23" i="15"/>
  <c r="F14" i="15"/>
  <c r="E14" i="15"/>
  <c r="F41" i="14"/>
  <c r="E41" i="14"/>
  <c r="F32" i="14"/>
  <c r="E32" i="14"/>
  <c r="F23" i="14"/>
  <c r="E23" i="14"/>
  <c r="F14" i="14"/>
  <c r="E14" i="14"/>
  <c r="F41" i="12"/>
  <c r="E41" i="12"/>
  <c r="F32" i="12"/>
  <c r="J10" i="12" s="1"/>
  <c r="K10" i="12" s="1"/>
  <c r="E32" i="12"/>
  <c r="F23" i="12"/>
  <c r="E23" i="12"/>
  <c r="F14" i="12"/>
  <c r="E14" i="12"/>
  <c r="E43" i="12" s="1"/>
  <c r="J7" i="12" s="1"/>
  <c r="K7" i="12" s="1"/>
  <c r="F41" i="11"/>
  <c r="E41" i="11"/>
  <c r="F32" i="11"/>
  <c r="E32" i="11"/>
  <c r="F23" i="11"/>
  <c r="E23" i="11"/>
  <c r="F14" i="11"/>
  <c r="E14" i="11"/>
  <c r="J10" i="11"/>
  <c r="K10" i="11" s="1"/>
  <c r="F41" i="9"/>
  <c r="E41" i="9"/>
  <c r="F32" i="9"/>
  <c r="E32" i="9"/>
  <c r="F23" i="9"/>
  <c r="J10" i="9" s="1"/>
  <c r="K10" i="9" s="1"/>
  <c r="E23" i="9"/>
  <c r="F14" i="9"/>
  <c r="E14" i="9"/>
  <c r="F41" i="7"/>
  <c r="E41" i="7"/>
  <c r="F32" i="7"/>
  <c r="E32" i="7"/>
  <c r="F23" i="7"/>
  <c r="E23" i="7"/>
  <c r="F14" i="7"/>
  <c r="J10" i="7" s="1"/>
  <c r="K10" i="7" s="1"/>
  <c r="E14" i="7"/>
  <c r="F41" i="6"/>
  <c r="E41" i="6"/>
  <c r="F32" i="6"/>
  <c r="E32" i="6"/>
  <c r="F23" i="6"/>
  <c r="E23" i="6"/>
  <c r="F14" i="6"/>
  <c r="F43" i="6" s="1"/>
  <c r="E14" i="6"/>
  <c r="E43" i="6" s="1"/>
  <c r="J7" i="6" s="1"/>
  <c r="K7" i="6" s="1"/>
  <c r="F41" i="5"/>
  <c r="J10" i="5" s="1"/>
  <c r="K10" i="5" s="1"/>
  <c r="E41" i="5"/>
  <c r="F32" i="5"/>
  <c r="E32" i="5"/>
  <c r="F23" i="5"/>
  <c r="E23" i="5"/>
  <c r="F14" i="5"/>
  <c r="E14" i="5"/>
  <c r="F50" i="4"/>
  <c r="F41" i="4"/>
  <c r="E41" i="4"/>
  <c r="F32" i="4"/>
  <c r="E32" i="4"/>
  <c r="F23" i="4"/>
  <c r="E23" i="4"/>
  <c r="F14" i="4"/>
  <c r="E14" i="4"/>
  <c r="F43" i="9" l="1"/>
  <c r="E43" i="14"/>
  <c r="J7" i="14" s="1"/>
  <c r="K7" i="14" s="1"/>
  <c r="E43" i="7"/>
  <c r="J7" i="7" s="1"/>
  <c r="K7" i="7" s="1"/>
  <c r="J10" i="14"/>
  <c r="K10" i="14" s="1"/>
  <c r="F43" i="7"/>
  <c r="F52" i="13"/>
  <c r="J10" i="4"/>
  <c r="K10" i="4" s="1"/>
  <c r="J10" i="6"/>
  <c r="K10" i="6" s="1"/>
  <c r="F43" i="12"/>
  <c r="F52" i="8"/>
  <c r="E43" i="5"/>
  <c r="J7" i="5" s="1"/>
  <c r="K7" i="5" s="1"/>
  <c r="E43" i="11"/>
  <c r="J7" i="11" s="1"/>
  <c r="K7" i="11" s="1"/>
  <c r="F43" i="11"/>
  <c r="F43" i="5"/>
  <c r="E43" i="15"/>
  <c r="J7" i="15" s="1"/>
  <c r="K7" i="15" s="1"/>
  <c r="E43" i="9"/>
  <c r="J7" i="9" s="1"/>
  <c r="K7" i="9" s="1"/>
  <c r="F43" i="15"/>
  <c r="J10" i="13"/>
  <c r="K10" i="13" s="1"/>
  <c r="J10" i="10"/>
  <c r="K10" i="10" s="1"/>
  <c r="J10" i="8"/>
  <c r="K10" i="8" s="1"/>
  <c r="F43" i="14"/>
  <c r="F52" i="4"/>
  <c r="D41" i="4"/>
  <c r="E50" i="4"/>
  <c r="D50" i="4"/>
  <c r="D41" i="5"/>
  <c r="D41" i="6"/>
  <c r="D41" i="7"/>
  <c r="D41" i="8"/>
  <c r="D50" i="8"/>
  <c r="D41" i="9"/>
  <c r="D41" i="10"/>
  <c r="D50" i="10"/>
  <c r="D41" i="11"/>
  <c r="D41" i="12"/>
  <c r="D50" i="13"/>
  <c r="D41" i="13"/>
  <c r="D41" i="14"/>
  <c r="D41" i="15" l="1"/>
  <c r="D32" i="4"/>
  <c r="D32" i="5"/>
  <c r="D32" i="6"/>
  <c r="D32" i="7"/>
  <c r="D32" i="8"/>
  <c r="D32" i="9"/>
  <c r="D32" i="10"/>
  <c r="D32" i="11"/>
  <c r="D32" i="12"/>
  <c r="D32" i="13"/>
  <c r="D32" i="14"/>
  <c r="D32" i="15"/>
  <c r="D23" i="4"/>
  <c r="D23" i="5"/>
  <c r="D23" i="6"/>
  <c r="D23" i="7"/>
  <c r="D23" i="8"/>
  <c r="D23" i="9"/>
  <c r="D23" i="10"/>
  <c r="D23" i="11"/>
  <c r="D23" i="12"/>
  <c r="D23" i="13"/>
  <c r="D23" i="14"/>
  <c r="D23" i="15"/>
  <c r="D14" i="4"/>
  <c r="D14" i="5"/>
  <c r="D14" i="6"/>
  <c r="D14" i="7"/>
  <c r="D14" i="8"/>
  <c r="D14" i="9"/>
  <c r="D14" i="10"/>
  <c r="D14" i="11"/>
  <c r="D14" i="12"/>
  <c r="D14" i="13"/>
  <c r="D14" i="14"/>
  <c r="D14" i="15"/>
  <c r="D43" i="15" l="1"/>
  <c r="D43" i="14"/>
  <c r="D52" i="13"/>
  <c r="D43" i="12"/>
  <c r="D43" i="11"/>
  <c r="D52" i="10"/>
  <c r="D43" i="9"/>
  <c r="D52" i="8"/>
  <c r="D43" i="7" l="1"/>
  <c r="D43" i="6"/>
  <c r="D43" i="5"/>
  <c r="E52" i="4"/>
  <c r="J7" i="4" s="1"/>
  <c r="D52" i="4"/>
</calcChain>
</file>

<file path=xl/sharedStrings.xml><?xml version="1.0" encoding="utf-8"?>
<sst xmlns="http://schemas.openxmlformats.org/spreadsheetml/2006/main" count="238" uniqueCount="29">
  <si>
    <t>Gulf States Conference Bible Worker Payroll Report</t>
  </si>
  <si>
    <t>Name:</t>
  </si>
  <si>
    <t>Date</t>
  </si>
  <si>
    <t>Place of Labor</t>
  </si>
  <si>
    <t>Daily Ministry Information</t>
  </si>
  <si>
    <t>Hours
Worked</t>
  </si>
  <si>
    <t>For Office Use Only:</t>
  </si>
  <si>
    <t>Weekly Total</t>
  </si>
  <si>
    <t>Report Total</t>
  </si>
  <si>
    <t>11300   District Miles</t>
  </si>
  <si>
    <t>11300 Conference Miles</t>
  </si>
  <si>
    <t>Conf. Mileage</t>
  </si>
  <si>
    <t>District Mileage</t>
  </si>
  <si>
    <t>Pay Period: December 8, 2024-January 11/2025</t>
  </si>
  <si>
    <t>Pay Period: January 12, 2025-February 8, 2025</t>
  </si>
  <si>
    <t>Pay Period: February 9, 2025-March 8, 2025</t>
  </si>
  <si>
    <t>Pay Period: March 9, 2025-April 5, 2025</t>
  </si>
  <si>
    <t>Pay Period: April 6, 2025-May 10, 2025</t>
  </si>
  <si>
    <t>Pay Period: May 11, 2025-June 7, 2025</t>
  </si>
  <si>
    <t>Pay Period: June 8, 2025-July 12, 2025</t>
  </si>
  <si>
    <t>Pay Period: July 13, 2025-August 9, 2025</t>
  </si>
  <si>
    <t>Pay Period: August 10, 2025-September 6, 2025</t>
  </si>
  <si>
    <t>Pay Period: September 7, 2025-October 11, 2025</t>
  </si>
  <si>
    <t>Pay Period: October 12, 2025-November 8, 2025</t>
  </si>
  <si>
    <t>Pay Period: November 9, 2025-December 6, 2025</t>
  </si>
  <si>
    <t>Pay Period: December 7, 2025-Jan 3, 2026</t>
  </si>
  <si>
    <r>
      <t xml:space="preserve">Email this report to your </t>
    </r>
    <r>
      <rPr>
        <b/>
        <sz val="13"/>
        <rFont val="Calibri"/>
        <family val="2"/>
        <scheme val="minor"/>
      </rPr>
      <t xml:space="preserve">Local Pastor, Ministerial Director, HR, and payroll. </t>
    </r>
    <r>
      <rPr>
        <sz val="13"/>
        <rFont val="Calibri"/>
        <family val="2"/>
        <scheme val="minor"/>
      </rPr>
      <t xml:space="preserve"> jmurillo@gscsda.org; 
gsanchez@gscsda.org; 
hstonewall@gscsda.org</t>
    </r>
  </si>
  <si>
    <r>
      <t xml:space="preserve">Email this report to your </t>
    </r>
    <r>
      <rPr>
        <b/>
        <sz val="13"/>
        <rFont val="Calibri"/>
        <family val="2"/>
        <scheme val="minor"/>
      </rPr>
      <t xml:space="preserve">Local Pastor, Ministerial Director, HR, and payroll. </t>
    </r>
    <r>
      <rPr>
        <sz val="13"/>
        <rFont val="Calibri"/>
        <family val="2"/>
        <scheme val="minor"/>
      </rPr>
      <t xml:space="preserve"> jmurillo@gscsda.org; 
gsanchez@gscsda.org;  
hstonewall@gscsda.org</t>
    </r>
  </si>
  <si>
    <r>
      <t xml:space="preserve">Email this report to your </t>
    </r>
    <r>
      <rPr>
        <b/>
        <sz val="13"/>
        <rFont val="Calibri"/>
        <family val="2"/>
        <scheme val="minor"/>
      </rPr>
      <t xml:space="preserve">Local Pastor, Ministerial Director, HR, and payroll. </t>
    </r>
    <r>
      <rPr>
        <sz val="13"/>
        <rFont val="Calibri"/>
        <family val="2"/>
        <scheme val="minor"/>
      </rPr>
      <t xml:space="preserve"> jmurillo@gscsda.org; 
gsanchez@gscsda.org;
hstonewall@gscsda.org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</si>
</sst>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Verdana"/>
      <family val="2"/>
    </font>
    <font>
      <b/>
      <sz val="16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" fontId="7" fillId="0" borderId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Font="1" applyBorder="1" applyAlignment="1"/>
    <xf numFmtId="0" fontId="4" fillId="0" borderId="2" xfId="0" applyFont="1" applyBorder="1"/>
    <xf numFmtId="0" fontId="4" fillId="0" borderId="2" xfId="0" applyFont="1" applyBorder="1" applyAlignment="1">
      <alignment wrapText="1"/>
    </xf>
    <xf numFmtId="164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right"/>
    </xf>
    <xf numFmtId="0" fontId="3" fillId="0" borderId="8" xfId="0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3" fillId="0" borderId="1" xfId="0" applyFont="1" applyBorder="1"/>
    <xf numFmtId="164" fontId="3" fillId="0" borderId="0" xfId="0" applyNumberFormat="1" applyFont="1"/>
    <xf numFmtId="0" fontId="4" fillId="0" borderId="12" xfId="0" applyFont="1" applyBorder="1"/>
    <xf numFmtId="0" fontId="3" fillId="0" borderId="13" xfId="0" applyFont="1" applyBorder="1"/>
    <xf numFmtId="0" fontId="8" fillId="0" borderId="0" xfId="0" applyFont="1"/>
    <xf numFmtId="0" fontId="4" fillId="0" borderId="2" xfId="0" applyFont="1" applyFill="1" applyBorder="1" applyAlignment="1">
      <alignment wrapText="1"/>
    </xf>
    <xf numFmtId="0" fontId="0" fillId="0" borderId="2" xfId="0" applyFont="1" applyBorder="1"/>
    <xf numFmtId="0" fontId="0" fillId="0" borderId="8" xfId="0" applyFont="1" applyBorder="1"/>
    <xf numFmtId="0" fontId="3" fillId="0" borderId="15" xfId="0" applyFont="1" applyBorder="1"/>
    <xf numFmtId="0" fontId="4" fillId="0" borderId="2" xfId="0" applyFont="1" applyFill="1" applyBorder="1" applyAlignment="1">
      <alignment vertical="top" wrapText="1"/>
    </xf>
    <xf numFmtId="3" fontId="6" fillId="0" borderId="14" xfId="1" applyFont="1" applyBorder="1" applyAlignment="1" applyProtection="1">
      <alignment horizontal="center" vertical="center"/>
      <protection locked="0"/>
    </xf>
    <xf numFmtId="3" fontId="6" fillId="0" borderId="2" xfId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3" fontId="6" fillId="0" borderId="3" xfId="1" applyFont="1" applyBorder="1" applyAlignment="1" applyProtection="1">
      <alignment horizontal="center" vertical="center" wrapText="1"/>
      <protection locked="0"/>
    </xf>
    <xf numFmtId="3" fontId="6" fillId="0" borderId="4" xfId="1" applyFont="1" applyBorder="1" applyAlignment="1" applyProtection="1">
      <alignment horizontal="center" vertical="center" wrapText="1"/>
      <protection locked="0"/>
    </xf>
    <xf numFmtId="3" fontId="6" fillId="0" borderId="5" xfId="1" applyFont="1" applyBorder="1" applyAlignment="1" applyProtection="1">
      <alignment horizontal="center" vertical="center" wrapText="1"/>
      <protection locked="0"/>
    </xf>
    <xf numFmtId="3" fontId="6" fillId="0" borderId="6" xfId="1" applyFont="1" applyBorder="1" applyAlignment="1" applyProtection="1">
      <alignment horizontal="center" vertical="center" wrapText="1"/>
      <protection locked="0"/>
    </xf>
    <xf numFmtId="3" fontId="6" fillId="0" borderId="0" xfId="1" applyFont="1" applyBorder="1" applyAlignment="1" applyProtection="1">
      <alignment horizontal="center" vertical="center" wrapText="1"/>
      <protection locked="0"/>
    </xf>
    <xf numFmtId="3" fontId="6" fillId="0" borderId="7" xfId="1" applyFont="1" applyBorder="1" applyAlignment="1" applyProtection="1">
      <alignment horizontal="center" vertical="center" wrapText="1"/>
      <protection locked="0"/>
    </xf>
    <xf numFmtId="3" fontId="6" fillId="0" borderId="9" xfId="1" applyFont="1" applyBorder="1" applyAlignment="1" applyProtection="1">
      <alignment horizontal="center" vertical="center" wrapText="1"/>
      <protection locked="0"/>
    </xf>
    <xf numFmtId="3" fontId="6" fillId="0" borderId="10" xfId="1" applyFont="1" applyBorder="1" applyAlignment="1" applyProtection="1">
      <alignment horizontal="center" vertical="center" wrapText="1"/>
      <protection locked="0"/>
    </xf>
    <xf numFmtId="3" fontId="6" fillId="0" borderId="11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3"/>
  <sheetViews>
    <sheetView tabSelected="1" view="pageLayout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13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22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45634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SUM(E52)</f>
        <v>0</v>
      </c>
      <c r="K7" s="38">
        <f>SUM(J7)*0.52</f>
        <v>0</v>
      </c>
    </row>
    <row r="8" spans="1:11" ht="17.25" x14ac:dyDescent="0.3">
      <c r="A8" s="7">
        <v>45635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45636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45637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F14+F23+F32+F41+F50</f>
        <v>0</v>
      </c>
      <c r="K10" s="25">
        <f>J10*0.14</f>
        <v>0</v>
      </c>
    </row>
    <row r="11" spans="1:11" ht="18" customHeight="1" x14ac:dyDescent="0.3">
      <c r="A11" s="7">
        <v>45638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45639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45640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45641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45642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45643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45644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45645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45646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45647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45648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45649</v>
      </c>
      <c r="B26" s="8"/>
      <c r="C26" s="8"/>
      <c r="D26" s="8"/>
      <c r="E26" s="8"/>
      <c r="F26" s="8"/>
    </row>
    <row r="27" spans="1:11" ht="17.25" x14ac:dyDescent="0.3">
      <c r="A27" s="7">
        <v>45650</v>
      </c>
      <c r="B27" s="8"/>
      <c r="C27" s="8"/>
      <c r="D27" s="8"/>
      <c r="E27" s="8"/>
      <c r="F27" s="8"/>
    </row>
    <row r="28" spans="1:11" ht="17.25" x14ac:dyDescent="0.3">
      <c r="A28" s="7">
        <v>45651</v>
      </c>
      <c r="B28" s="8"/>
      <c r="C28" s="8"/>
      <c r="D28" s="8"/>
      <c r="E28" s="8"/>
      <c r="F28" s="8"/>
    </row>
    <row r="29" spans="1:11" ht="17.25" x14ac:dyDescent="0.3">
      <c r="A29" s="7">
        <v>45652</v>
      </c>
      <c r="B29" s="8"/>
      <c r="C29" s="8"/>
      <c r="D29" s="8"/>
      <c r="E29" s="8"/>
      <c r="F29" s="8"/>
    </row>
    <row r="30" spans="1:11" ht="17.25" x14ac:dyDescent="0.3">
      <c r="A30" s="7">
        <v>45653</v>
      </c>
      <c r="B30" s="8"/>
      <c r="C30" s="8"/>
      <c r="D30" s="8"/>
      <c r="E30" s="8"/>
      <c r="F30" s="8"/>
    </row>
    <row r="31" spans="1:11" ht="17.25" x14ac:dyDescent="0.3">
      <c r="A31" s="7">
        <v>45654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45655</v>
      </c>
      <c r="B34" s="8"/>
      <c r="C34" s="8"/>
      <c r="D34" s="8"/>
      <c r="E34" s="8"/>
      <c r="F34" s="8"/>
    </row>
    <row r="35" spans="1:6" ht="17.25" x14ac:dyDescent="0.3">
      <c r="A35" s="7">
        <v>45656</v>
      </c>
      <c r="B35" s="8"/>
      <c r="C35" s="8"/>
      <c r="D35" s="8"/>
      <c r="E35" s="8"/>
      <c r="F35" s="8"/>
    </row>
    <row r="36" spans="1:6" ht="17.25" x14ac:dyDescent="0.3">
      <c r="A36" s="7">
        <v>45657</v>
      </c>
      <c r="B36" s="8"/>
      <c r="C36" s="8"/>
      <c r="D36" s="8"/>
      <c r="E36" s="8"/>
      <c r="F36" s="8"/>
    </row>
    <row r="37" spans="1:6" ht="17.25" x14ac:dyDescent="0.3">
      <c r="A37" s="7">
        <v>45658</v>
      </c>
      <c r="B37" s="8"/>
      <c r="C37" s="8"/>
      <c r="D37" s="8"/>
      <c r="E37" s="8"/>
      <c r="F37" s="8"/>
    </row>
    <row r="38" spans="1:6" ht="17.25" x14ac:dyDescent="0.3">
      <c r="A38" s="7">
        <v>45659</v>
      </c>
      <c r="B38" s="8"/>
      <c r="C38" s="8"/>
      <c r="D38" s="8"/>
      <c r="E38" s="8"/>
      <c r="F38" s="8"/>
    </row>
    <row r="39" spans="1:6" ht="17.25" x14ac:dyDescent="0.3">
      <c r="A39" s="7">
        <v>45660</v>
      </c>
      <c r="B39" s="8"/>
      <c r="C39" s="8"/>
      <c r="D39" s="8"/>
      <c r="E39" s="8"/>
      <c r="F39" s="8"/>
    </row>
    <row r="40" spans="1:6" ht="17.25" x14ac:dyDescent="0.3">
      <c r="A40" s="7">
        <v>45661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7.25" x14ac:dyDescent="0.3">
      <c r="A43" s="7">
        <v>45662</v>
      </c>
      <c r="B43" s="8"/>
      <c r="C43" s="8"/>
      <c r="D43" s="8"/>
      <c r="E43" s="5"/>
      <c r="F43" s="8"/>
    </row>
    <row r="44" spans="1:6" ht="17.25" x14ac:dyDescent="0.3">
      <c r="A44" s="7">
        <v>45663</v>
      </c>
      <c r="B44" s="8"/>
      <c r="C44" s="8"/>
      <c r="D44" s="8"/>
      <c r="E44" s="21"/>
      <c r="F44" s="8"/>
    </row>
    <row r="45" spans="1:6" ht="17.25" x14ac:dyDescent="0.3">
      <c r="A45" s="7">
        <v>45664</v>
      </c>
      <c r="B45" s="8"/>
      <c r="C45" s="8"/>
      <c r="D45" s="8"/>
      <c r="E45" s="8"/>
      <c r="F45" s="8"/>
    </row>
    <row r="46" spans="1:6" ht="17.25" x14ac:dyDescent="0.3">
      <c r="A46" s="7">
        <v>45665</v>
      </c>
      <c r="B46" s="8"/>
      <c r="C46" s="8"/>
      <c r="D46" s="8"/>
      <c r="E46" s="8"/>
      <c r="F46" s="8"/>
    </row>
    <row r="47" spans="1:6" ht="17.25" x14ac:dyDescent="0.3">
      <c r="A47" s="7">
        <v>45666</v>
      </c>
      <c r="B47" s="8"/>
      <c r="C47" s="8"/>
      <c r="D47" s="8"/>
      <c r="E47" s="8"/>
      <c r="F47" s="8"/>
    </row>
    <row r="48" spans="1:6" ht="17.25" x14ac:dyDescent="0.3">
      <c r="A48" s="7">
        <v>45667</v>
      </c>
      <c r="B48" s="8"/>
      <c r="C48" s="8"/>
      <c r="D48" s="8"/>
      <c r="E48" s="8"/>
      <c r="F48" s="8"/>
    </row>
    <row r="49" spans="1:6" ht="17.25" x14ac:dyDescent="0.3">
      <c r="A49" s="7">
        <v>45668</v>
      </c>
      <c r="B49" s="8"/>
      <c r="C49" s="8"/>
      <c r="D49" s="8"/>
      <c r="E49" s="8"/>
      <c r="F49" s="8"/>
    </row>
    <row r="50" spans="1:6" ht="17.25" x14ac:dyDescent="0.3">
      <c r="A50" s="3"/>
      <c r="B50" s="3"/>
      <c r="C50" s="9" t="s">
        <v>7</v>
      </c>
      <c r="D50" s="13">
        <f>SUM(D43:D49)</f>
        <v>0</v>
      </c>
      <c r="E50" s="13">
        <f>SUM(E43:E49)</f>
        <v>0</v>
      </c>
      <c r="F50" s="13">
        <f>SUM(F43:F49)</f>
        <v>0</v>
      </c>
    </row>
    <row r="51" spans="1:6" ht="17.25" x14ac:dyDescent="0.3">
      <c r="A51" s="3"/>
      <c r="B51" s="3"/>
      <c r="C51" s="9"/>
      <c r="D51" s="12"/>
      <c r="E51" s="16"/>
    </row>
    <row r="52" spans="1:6" ht="18" thickBot="1" x14ac:dyDescent="0.35">
      <c r="A52" s="3"/>
      <c r="B52" s="3"/>
      <c r="C52" s="9" t="s">
        <v>8</v>
      </c>
      <c r="D52" s="15">
        <f>D14+D23+D32+D41+D50</f>
        <v>0</v>
      </c>
      <c r="E52" s="15">
        <f>E14+E23+E32+E41+E50</f>
        <v>0</v>
      </c>
      <c r="F52" s="15">
        <f>F14+F23+F32+F41+F50</f>
        <v>0</v>
      </c>
    </row>
    <row r="53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3"/>
  <sheetViews>
    <sheetView view="pageLayout" topLeftCell="A4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22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22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45907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SUM(E52)</f>
        <v>0</v>
      </c>
      <c r="K7" s="38">
        <f>SUM(J7)*0.5</f>
        <v>0</v>
      </c>
    </row>
    <row r="8" spans="1:11" ht="17.25" x14ac:dyDescent="0.3">
      <c r="A8" s="7">
        <v>45908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45909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45910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F14+F23+F32+F41+F50</f>
        <v>0</v>
      </c>
      <c r="K10" s="25">
        <f>J10*0.14</f>
        <v>0</v>
      </c>
    </row>
    <row r="11" spans="1:11" ht="18" customHeight="1" x14ac:dyDescent="0.3">
      <c r="A11" s="7">
        <v>45911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45912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45913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45914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45915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45916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45917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45918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45919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45920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45921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45922</v>
      </c>
      <c r="B26" s="8"/>
      <c r="C26" s="8"/>
      <c r="D26" s="8"/>
      <c r="E26" s="8"/>
      <c r="F26" s="8"/>
    </row>
    <row r="27" spans="1:11" ht="17.25" x14ac:dyDescent="0.3">
      <c r="A27" s="7">
        <v>45923</v>
      </c>
      <c r="B27" s="8"/>
      <c r="C27" s="8"/>
      <c r="D27" s="8"/>
      <c r="E27" s="8"/>
      <c r="F27" s="8"/>
    </row>
    <row r="28" spans="1:11" ht="17.25" x14ac:dyDescent="0.3">
      <c r="A28" s="7">
        <v>45924</v>
      </c>
      <c r="B28" s="8"/>
      <c r="C28" s="8"/>
      <c r="D28" s="8"/>
      <c r="E28" s="8"/>
      <c r="F28" s="8"/>
    </row>
    <row r="29" spans="1:11" ht="17.25" x14ac:dyDescent="0.3">
      <c r="A29" s="7">
        <v>45925</v>
      </c>
      <c r="B29" s="8"/>
      <c r="C29" s="8"/>
      <c r="D29" s="8"/>
      <c r="E29" s="8"/>
      <c r="F29" s="8"/>
    </row>
    <row r="30" spans="1:11" ht="17.25" x14ac:dyDescent="0.3">
      <c r="A30" s="7">
        <v>45926</v>
      </c>
      <c r="B30" s="8"/>
      <c r="C30" s="8"/>
      <c r="D30" s="8"/>
      <c r="E30" s="8"/>
      <c r="F30" s="8"/>
    </row>
    <row r="31" spans="1:11" ht="17.25" x14ac:dyDescent="0.3">
      <c r="A31" s="7">
        <v>45927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45928</v>
      </c>
      <c r="B34" s="8"/>
      <c r="C34" s="8"/>
      <c r="D34" s="8"/>
      <c r="E34" s="8"/>
      <c r="F34" s="8"/>
    </row>
    <row r="35" spans="1:6" ht="17.25" x14ac:dyDescent="0.3">
      <c r="A35" s="7">
        <v>45929</v>
      </c>
      <c r="B35" s="8"/>
      <c r="C35" s="8"/>
      <c r="D35" s="8"/>
      <c r="E35" s="8"/>
      <c r="F35" s="8"/>
    </row>
    <row r="36" spans="1:6" ht="17.25" x14ac:dyDescent="0.3">
      <c r="A36" s="7">
        <v>45930</v>
      </c>
      <c r="B36" s="8"/>
      <c r="C36" s="8"/>
      <c r="D36" s="8"/>
      <c r="E36" s="8"/>
      <c r="F36" s="8"/>
    </row>
    <row r="37" spans="1:6" ht="17.25" x14ac:dyDescent="0.3">
      <c r="A37" s="7">
        <v>45931</v>
      </c>
      <c r="B37" s="8"/>
      <c r="C37" s="8"/>
      <c r="D37" s="8"/>
      <c r="E37" s="8"/>
      <c r="F37" s="8"/>
    </row>
    <row r="38" spans="1:6" ht="17.25" x14ac:dyDescent="0.3">
      <c r="A38" s="7">
        <v>45932</v>
      </c>
      <c r="B38" s="8"/>
      <c r="C38" s="8"/>
      <c r="D38" s="8"/>
      <c r="E38" s="8"/>
      <c r="F38" s="8"/>
    </row>
    <row r="39" spans="1:6" ht="17.25" x14ac:dyDescent="0.3">
      <c r="A39" s="7">
        <v>45933</v>
      </c>
      <c r="B39" s="8"/>
      <c r="C39" s="8"/>
      <c r="D39" s="8"/>
      <c r="E39" s="8"/>
      <c r="F39" s="8"/>
    </row>
    <row r="40" spans="1:6" ht="17.25" x14ac:dyDescent="0.3">
      <c r="A40" s="7">
        <v>45934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7.25" x14ac:dyDescent="0.3">
      <c r="A43" s="7">
        <v>45935</v>
      </c>
      <c r="B43" s="8"/>
      <c r="C43" s="8"/>
      <c r="D43" s="8"/>
      <c r="E43" s="5"/>
      <c r="F43" s="8"/>
    </row>
    <row r="44" spans="1:6" ht="17.25" x14ac:dyDescent="0.3">
      <c r="A44" s="7">
        <v>45936</v>
      </c>
      <c r="B44" s="8"/>
      <c r="C44" s="8"/>
      <c r="D44" s="8"/>
      <c r="E44" s="21"/>
      <c r="F44" s="8"/>
    </row>
    <row r="45" spans="1:6" ht="17.25" x14ac:dyDescent="0.3">
      <c r="A45" s="7">
        <v>45937</v>
      </c>
      <c r="B45" s="8"/>
      <c r="C45" s="8"/>
      <c r="D45" s="8"/>
      <c r="E45" s="8"/>
      <c r="F45" s="8"/>
    </row>
    <row r="46" spans="1:6" ht="17.25" x14ac:dyDescent="0.3">
      <c r="A46" s="7">
        <v>45938</v>
      </c>
      <c r="B46" s="8"/>
      <c r="C46" s="8"/>
      <c r="D46" s="8"/>
      <c r="E46" s="8"/>
      <c r="F46" s="8"/>
    </row>
    <row r="47" spans="1:6" ht="17.25" x14ac:dyDescent="0.3">
      <c r="A47" s="7">
        <v>45939</v>
      </c>
      <c r="B47" s="8"/>
      <c r="C47" s="8"/>
      <c r="D47" s="8"/>
      <c r="E47" s="8"/>
      <c r="F47" s="8"/>
    </row>
    <row r="48" spans="1:6" ht="17.25" x14ac:dyDescent="0.3">
      <c r="A48" s="7">
        <v>45940</v>
      </c>
      <c r="B48" s="8"/>
      <c r="C48" s="8"/>
      <c r="D48" s="8"/>
      <c r="E48" s="8"/>
      <c r="F48" s="8"/>
    </row>
    <row r="49" spans="1:6" ht="17.25" x14ac:dyDescent="0.3">
      <c r="A49" s="7">
        <v>45941</v>
      </c>
      <c r="B49" s="8"/>
      <c r="C49" s="8"/>
      <c r="D49" s="8"/>
      <c r="E49" s="8"/>
      <c r="F49" s="8"/>
    </row>
    <row r="50" spans="1:6" ht="17.25" x14ac:dyDescent="0.3">
      <c r="A50" s="3"/>
      <c r="B50" s="3"/>
      <c r="C50" s="9" t="s">
        <v>7</v>
      </c>
      <c r="D50" s="13">
        <f>SUM(D43:D49)</f>
        <v>0</v>
      </c>
      <c r="E50" s="13">
        <f>SUM(E43:E49)</f>
        <v>0</v>
      </c>
      <c r="F50" s="13">
        <f>SUM(F43:F49)</f>
        <v>0</v>
      </c>
    </row>
    <row r="51" spans="1:6" ht="17.25" x14ac:dyDescent="0.3">
      <c r="A51" s="3"/>
      <c r="B51" s="3"/>
      <c r="C51" s="9"/>
      <c r="D51" s="12"/>
      <c r="E51" s="16"/>
    </row>
    <row r="52" spans="1:6" ht="18" thickBot="1" x14ac:dyDescent="0.35">
      <c r="A52" s="3"/>
      <c r="B52" s="3"/>
      <c r="C52" s="9" t="s">
        <v>8</v>
      </c>
      <c r="D52" s="15">
        <f>D14+D23+D32+D41+D50</f>
        <v>0</v>
      </c>
      <c r="E52" s="15">
        <f>E14+E23+E32+E41+E50</f>
        <v>0</v>
      </c>
      <c r="F52" s="15">
        <f>F14+F23+F32+F41+F50</f>
        <v>0</v>
      </c>
    </row>
    <row r="53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4"/>
  <sheetViews>
    <sheetView view="pageLayout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23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45942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45943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45944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45945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45946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45947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45948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45949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45950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45951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45952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45953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45954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45955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45956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45957</v>
      </c>
      <c r="B26" s="8"/>
      <c r="C26" s="8"/>
      <c r="D26" s="8"/>
      <c r="E26" s="8"/>
      <c r="F26" s="8"/>
    </row>
    <row r="27" spans="1:11" ht="17.25" x14ac:dyDescent="0.3">
      <c r="A27" s="7">
        <v>45958</v>
      </c>
      <c r="B27" s="8"/>
      <c r="C27" s="8"/>
      <c r="D27" s="8"/>
      <c r="E27" s="8"/>
      <c r="F27" s="8"/>
    </row>
    <row r="28" spans="1:11" ht="17.25" x14ac:dyDescent="0.3">
      <c r="A28" s="7">
        <v>45959</v>
      </c>
      <c r="B28" s="8"/>
      <c r="C28" s="8"/>
      <c r="D28" s="8"/>
      <c r="E28" s="8"/>
      <c r="F28" s="8"/>
    </row>
    <row r="29" spans="1:11" ht="17.25" x14ac:dyDescent="0.3">
      <c r="A29" s="7">
        <v>45960</v>
      </c>
      <c r="B29" s="8"/>
      <c r="C29" s="8"/>
      <c r="D29" s="8"/>
      <c r="E29" s="8"/>
      <c r="F29" s="8"/>
    </row>
    <row r="30" spans="1:11" ht="17.25" x14ac:dyDescent="0.3">
      <c r="A30" s="7">
        <v>45961</v>
      </c>
      <c r="B30" s="8"/>
      <c r="C30" s="8"/>
      <c r="D30" s="8"/>
      <c r="E30" s="8"/>
      <c r="F30" s="8"/>
    </row>
    <row r="31" spans="1:11" ht="17.25" x14ac:dyDescent="0.3">
      <c r="A31" s="7">
        <v>45962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45963</v>
      </c>
      <c r="B34" s="8"/>
      <c r="C34" s="8"/>
      <c r="D34" s="8"/>
      <c r="E34" s="8"/>
      <c r="F34" s="8"/>
    </row>
    <row r="35" spans="1:6" ht="17.25" x14ac:dyDescent="0.3">
      <c r="A35" s="7">
        <v>45964</v>
      </c>
      <c r="B35" s="8"/>
      <c r="C35" s="8"/>
      <c r="D35" s="8"/>
      <c r="E35" s="8"/>
      <c r="F35" s="8"/>
    </row>
    <row r="36" spans="1:6" ht="17.25" x14ac:dyDescent="0.3">
      <c r="A36" s="7">
        <v>45965</v>
      </c>
      <c r="B36" s="8"/>
      <c r="C36" s="8"/>
      <c r="D36" s="8"/>
      <c r="E36" s="8"/>
      <c r="F36" s="8"/>
    </row>
    <row r="37" spans="1:6" ht="17.25" x14ac:dyDescent="0.3">
      <c r="A37" s="7">
        <v>45966</v>
      </c>
      <c r="B37" s="8"/>
      <c r="C37" s="8"/>
      <c r="D37" s="8"/>
      <c r="E37" s="8"/>
      <c r="F37" s="8"/>
    </row>
    <row r="38" spans="1:6" ht="17.25" x14ac:dyDescent="0.3">
      <c r="A38" s="7">
        <v>45967</v>
      </c>
      <c r="B38" s="8"/>
      <c r="C38" s="8"/>
      <c r="D38" s="8"/>
      <c r="E38" s="8"/>
      <c r="F38" s="8"/>
    </row>
    <row r="39" spans="1:6" ht="17.25" x14ac:dyDescent="0.3">
      <c r="A39" s="7">
        <v>45968</v>
      </c>
      <c r="B39" s="8"/>
      <c r="C39" s="8"/>
      <c r="D39" s="8"/>
      <c r="E39" s="8"/>
      <c r="F39" s="8"/>
    </row>
    <row r="40" spans="1:6" ht="17.25" x14ac:dyDescent="0.3">
      <c r="A40" s="7">
        <v>45969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4"/>
  <sheetViews>
    <sheetView view="pageLayout" topLeftCell="A4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24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45970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45971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45972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45973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45974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45975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45976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45977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45978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45979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45980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45981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45982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45983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45984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45985</v>
      </c>
      <c r="B26" s="8"/>
      <c r="C26" s="8"/>
      <c r="D26" s="8"/>
      <c r="E26" s="8"/>
      <c r="F26" s="8"/>
    </row>
    <row r="27" spans="1:11" ht="17.25" x14ac:dyDescent="0.3">
      <c r="A27" s="7">
        <v>45986</v>
      </c>
      <c r="B27" s="8"/>
      <c r="C27" s="8"/>
      <c r="D27" s="8"/>
      <c r="E27" s="8"/>
      <c r="F27" s="8"/>
    </row>
    <row r="28" spans="1:11" ht="17.25" x14ac:dyDescent="0.3">
      <c r="A28" s="7">
        <v>45987</v>
      </c>
      <c r="B28" s="8"/>
      <c r="C28" s="8"/>
      <c r="D28" s="8"/>
      <c r="E28" s="8"/>
      <c r="F28" s="8"/>
    </row>
    <row r="29" spans="1:11" ht="17.25" x14ac:dyDescent="0.3">
      <c r="A29" s="7">
        <v>45988</v>
      </c>
      <c r="B29" s="8"/>
      <c r="C29" s="8"/>
      <c r="D29" s="8"/>
      <c r="E29" s="8"/>
      <c r="F29" s="8"/>
    </row>
    <row r="30" spans="1:11" ht="17.25" x14ac:dyDescent="0.3">
      <c r="A30" s="7">
        <v>45989</v>
      </c>
      <c r="B30" s="8"/>
      <c r="C30" s="8"/>
      <c r="D30" s="8"/>
      <c r="E30" s="8"/>
      <c r="F30" s="8"/>
    </row>
    <row r="31" spans="1:11" ht="17.25" x14ac:dyDescent="0.3">
      <c r="A31" s="7">
        <v>45990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45991</v>
      </c>
      <c r="B34" s="8"/>
      <c r="C34" s="8"/>
      <c r="D34" s="8"/>
      <c r="E34" s="8"/>
      <c r="F34" s="8"/>
    </row>
    <row r="35" spans="1:6" ht="17.25" x14ac:dyDescent="0.3">
      <c r="A35" s="7">
        <v>45992</v>
      </c>
      <c r="B35" s="8"/>
      <c r="C35" s="8"/>
      <c r="D35" s="8"/>
      <c r="E35" s="8"/>
      <c r="F35" s="8"/>
    </row>
    <row r="36" spans="1:6" ht="17.25" x14ac:dyDescent="0.3">
      <c r="A36" s="7">
        <v>45993</v>
      </c>
      <c r="B36" s="8"/>
      <c r="C36" s="8"/>
      <c r="D36" s="8"/>
      <c r="E36" s="8"/>
      <c r="F36" s="8"/>
    </row>
    <row r="37" spans="1:6" ht="17.25" x14ac:dyDescent="0.3">
      <c r="A37" s="7">
        <v>45994</v>
      </c>
      <c r="B37" s="8"/>
      <c r="C37" s="8"/>
      <c r="D37" s="8"/>
      <c r="E37" s="8"/>
      <c r="F37" s="8"/>
    </row>
    <row r="38" spans="1:6" ht="17.25" x14ac:dyDescent="0.3">
      <c r="A38" s="7">
        <v>45995</v>
      </c>
      <c r="B38" s="8"/>
      <c r="C38" s="8"/>
      <c r="D38" s="8"/>
      <c r="E38" s="8"/>
      <c r="F38" s="8"/>
    </row>
    <row r="39" spans="1:6" ht="17.25" x14ac:dyDescent="0.3">
      <c r="A39" s="7">
        <v>45996</v>
      </c>
      <c r="B39" s="8"/>
      <c r="C39" s="8"/>
      <c r="D39" s="8"/>
      <c r="E39" s="8"/>
      <c r="F39" s="8"/>
    </row>
    <row r="40" spans="1:6" ht="17.25" x14ac:dyDescent="0.3">
      <c r="A40" s="7">
        <v>45997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EC2B-D5B0-42FE-BA56-245029370837}">
  <dimension ref="A1:K44"/>
  <sheetViews>
    <sheetView zoomScale="70" zoomScaleNormal="70" zoomScalePageLayoutView="60" workbookViewId="0">
      <selection activeCell="G16" sqref="G16:K25"/>
    </sheetView>
  </sheetViews>
  <sheetFormatPr defaultRowHeight="15" x14ac:dyDescent="0.25"/>
  <cols>
    <col min="1" max="1" width="65.710937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25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45998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45999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46000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46001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46002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46003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46004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46005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46006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46007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46008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46009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46010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46011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46012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46013</v>
      </c>
      <c r="B26" s="8"/>
      <c r="C26" s="8"/>
      <c r="D26" s="8"/>
      <c r="E26" s="8"/>
      <c r="F26" s="8"/>
    </row>
    <row r="27" spans="1:11" ht="17.25" x14ac:dyDescent="0.3">
      <c r="A27" s="7">
        <v>46014</v>
      </c>
      <c r="B27" s="8"/>
      <c r="C27" s="8"/>
      <c r="D27" s="8"/>
      <c r="E27" s="8"/>
      <c r="F27" s="8"/>
    </row>
    <row r="28" spans="1:11" ht="17.25" x14ac:dyDescent="0.3">
      <c r="A28" s="7">
        <v>46015</v>
      </c>
      <c r="B28" s="8"/>
      <c r="C28" s="8"/>
      <c r="D28" s="8"/>
      <c r="E28" s="8"/>
      <c r="F28" s="8"/>
    </row>
    <row r="29" spans="1:11" ht="17.25" x14ac:dyDescent="0.3">
      <c r="A29" s="7">
        <v>46016</v>
      </c>
      <c r="B29" s="8"/>
      <c r="C29" s="8"/>
      <c r="D29" s="8"/>
      <c r="E29" s="8"/>
      <c r="F29" s="8"/>
    </row>
    <row r="30" spans="1:11" ht="17.25" x14ac:dyDescent="0.3">
      <c r="A30" s="7">
        <v>46017</v>
      </c>
      <c r="B30" s="8"/>
      <c r="C30" s="8"/>
      <c r="D30" s="8"/>
      <c r="E30" s="8"/>
      <c r="F30" s="8"/>
    </row>
    <row r="31" spans="1:11" ht="17.25" x14ac:dyDescent="0.3">
      <c r="A31" s="7">
        <v>46018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46019</v>
      </c>
      <c r="B34" s="8"/>
      <c r="C34" s="8"/>
      <c r="D34" s="8"/>
      <c r="E34" s="8"/>
      <c r="F34" s="8"/>
    </row>
    <row r="35" spans="1:6" ht="17.25" x14ac:dyDescent="0.3">
      <c r="A35" s="7">
        <v>46020</v>
      </c>
      <c r="B35" s="8"/>
      <c r="C35" s="8"/>
      <c r="D35" s="8"/>
      <c r="E35" s="8"/>
      <c r="F35" s="8"/>
    </row>
    <row r="36" spans="1:6" ht="17.25" x14ac:dyDescent="0.3">
      <c r="A36" s="7">
        <v>46021</v>
      </c>
      <c r="B36" s="8"/>
      <c r="C36" s="8"/>
      <c r="D36" s="8"/>
      <c r="E36" s="8"/>
      <c r="F36" s="8"/>
    </row>
    <row r="37" spans="1:6" ht="17.25" x14ac:dyDescent="0.3">
      <c r="A37" s="7">
        <v>46022</v>
      </c>
      <c r="B37" s="8"/>
      <c r="C37" s="8"/>
      <c r="D37" s="8"/>
      <c r="E37" s="8"/>
      <c r="F37" s="8"/>
    </row>
    <row r="38" spans="1:6" ht="17.25" x14ac:dyDescent="0.3">
      <c r="A38" s="7">
        <v>46023</v>
      </c>
      <c r="B38" s="8"/>
      <c r="C38" s="8"/>
      <c r="D38" s="8"/>
      <c r="E38" s="8"/>
      <c r="F38" s="8"/>
    </row>
    <row r="39" spans="1:6" ht="17.25" x14ac:dyDescent="0.3">
      <c r="A39" s="7">
        <v>46024</v>
      </c>
      <c r="B39" s="8"/>
      <c r="C39" s="8"/>
      <c r="D39" s="8"/>
      <c r="E39" s="8"/>
      <c r="F39" s="8"/>
    </row>
    <row r="40" spans="1:6" ht="17.25" x14ac:dyDescent="0.3">
      <c r="A40" s="7">
        <v>46025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6:K25"/>
    <mergeCell ref="A1:E1"/>
    <mergeCell ref="G6:K6"/>
    <mergeCell ref="G7:I9"/>
    <mergeCell ref="J7:J9"/>
    <mergeCell ref="K7:K9"/>
    <mergeCell ref="G10:I12"/>
    <mergeCell ref="J10:J12"/>
    <mergeCell ref="K10:K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4"/>
  <sheetViews>
    <sheetView view="pageLayout" topLeftCell="A10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14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45669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45670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45671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45672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45673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45674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45675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customHeight="1" thickTop="1" x14ac:dyDescent="0.3">
      <c r="A16" s="7">
        <v>45676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45677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45678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45679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45680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45681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45682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45683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45684</v>
      </c>
      <c r="B26" s="8"/>
      <c r="C26" s="8"/>
      <c r="D26" s="8"/>
      <c r="E26" s="8"/>
      <c r="F26" s="8"/>
    </row>
    <row r="27" spans="1:11" ht="17.25" x14ac:dyDescent="0.3">
      <c r="A27" s="7">
        <v>45685</v>
      </c>
      <c r="B27" s="8"/>
      <c r="C27" s="8"/>
      <c r="D27" s="8"/>
      <c r="E27" s="8"/>
      <c r="F27" s="8"/>
    </row>
    <row r="28" spans="1:11" ht="17.25" x14ac:dyDescent="0.3">
      <c r="A28" s="7">
        <v>45686</v>
      </c>
      <c r="B28" s="8"/>
      <c r="C28" s="8"/>
      <c r="D28" s="8"/>
      <c r="E28" s="8"/>
      <c r="F28" s="8"/>
    </row>
    <row r="29" spans="1:11" ht="17.25" x14ac:dyDescent="0.3">
      <c r="A29" s="7">
        <v>45687</v>
      </c>
      <c r="B29" s="8"/>
      <c r="C29" s="8"/>
      <c r="D29" s="8"/>
      <c r="E29" s="8"/>
      <c r="F29" s="8"/>
    </row>
    <row r="30" spans="1:11" ht="17.25" x14ac:dyDescent="0.3">
      <c r="A30" s="7">
        <v>45688</v>
      </c>
      <c r="B30" s="8"/>
      <c r="C30" s="8"/>
      <c r="D30" s="8"/>
      <c r="E30" s="8"/>
      <c r="F30" s="8"/>
    </row>
    <row r="31" spans="1:11" ht="17.25" x14ac:dyDescent="0.3">
      <c r="A31" s="7">
        <v>45689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45690</v>
      </c>
      <c r="B34" s="8"/>
      <c r="C34" s="8"/>
      <c r="D34" s="8"/>
      <c r="E34" s="8"/>
      <c r="F34" s="8"/>
    </row>
    <row r="35" spans="1:6" ht="17.25" x14ac:dyDescent="0.3">
      <c r="A35" s="7">
        <v>45691</v>
      </c>
      <c r="B35" s="8"/>
      <c r="C35" s="8"/>
      <c r="D35" s="8"/>
      <c r="E35" s="8"/>
      <c r="F35" s="8"/>
    </row>
    <row r="36" spans="1:6" ht="17.25" x14ac:dyDescent="0.3">
      <c r="A36" s="7">
        <v>45692</v>
      </c>
      <c r="B36" s="8"/>
      <c r="C36" s="8"/>
      <c r="D36" s="8"/>
      <c r="E36" s="8"/>
      <c r="F36" s="8"/>
    </row>
    <row r="37" spans="1:6" ht="17.25" x14ac:dyDescent="0.3">
      <c r="A37" s="7">
        <v>45693</v>
      </c>
      <c r="B37" s="8"/>
      <c r="C37" s="8"/>
      <c r="D37" s="8"/>
      <c r="E37" s="8"/>
      <c r="F37" s="8"/>
    </row>
    <row r="38" spans="1:6" ht="17.25" x14ac:dyDescent="0.3">
      <c r="A38" s="7">
        <v>45694</v>
      </c>
      <c r="B38" s="8"/>
      <c r="C38" s="8"/>
      <c r="D38" s="8"/>
      <c r="E38" s="8"/>
      <c r="F38" s="8"/>
    </row>
    <row r="39" spans="1:6" ht="17.25" x14ac:dyDescent="0.3">
      <c r="A39" s="7">
        <v>45695</v>
      </c>
      <c r="B39" s="8"/>
      <c r="C39" s="8"/>
      <c r="D39" s="8"/>
      <c r="E39" s="8"/>
      <c r="F39" s="8"/>
    </row>
    <row r="40" spans="1:6" ht="17.25" x14ac:dyDescent="0.3">
      <c r="A40" s="7">
        <v>45696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4"/>
  <sheetViews>
    <sheetView view="pageLayout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15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45697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45698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45699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45700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45701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45702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45703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45704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45705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45706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45707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45708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45709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45710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45711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45712</v>
      </c>
      <c r="B26" s="8"/>
      <c r="C26" s="8"/>
      <c r="D26" s="8"/>
      <c r="E26" s="8"/>
      <c r="F26" s="8"/>
    </row>
    <row r="27" spans="1:11" ht="17.25" x14ac:dyDescent="0.3">
      <c r="A27" s="7">
        <v>45713</v>
      </c>
      <c r="B27" s="8"/>
      <c r="C27" s="8"/>
      <c r="D27" s="8"/>
      <c r="E27" s="8"/>
      <c r="F27" s="8"/>
    </row>
    <row r="28" spans="1:11" ht="17.25" x14ac:dyDescent="0.3">
      <c r="A28" s="7">
        <v>45714</v>
      </c>
      <c r="B28" s="8"/>
      <c r="C28" s="8"/>
      <c r="D28" s="8"/>
      <c r="E28" s="8"/>
      <c r="F28" s="8"/>
    </row>
    <row r="29" spans="1:11" ht="17.25" x14ac:dyDescent="0.3">
      <c r="A29" s="7">
        <v>45715</v>
      </c>
      <c r="B29" s="8"/>
      <c r="C29" s="8"/>
      <c r="D29" s="8"/>
      <c r="E29" s="8"/>
      <c r="F29" s="8"/>
    </row>
    <row r="30" spans="1:11" ht="17.25" x14ac:dyDescent="0.3">
      <c r="A30" s="7">
        <v>45716</v>
      </c>
      <c r="B30" s="8"/>
      <c r="C30" s="8"/>
      <c r="D30" s="8"/>
      <c r="E30" s="8"/>
      <c r="F30" s="8"/>
    </row>
    <row r="31" spans="1:11" ht="17.25" x14ac:dyDescent="0.3">
      <c r="A31" s="7">
        <v>45717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45718</v>
      </c>
      <c r="B34" s="8"/>
      <c r="C34" s="8"/>
      <c r="D34" s="8"/>
      <c r="E34" s="8"/>
      <c r="F34" s="8"/>
    </row>
    <row r="35" spans="1:6" ht="17.25" x14ac:dyDescent="0.3">
      <c r="A35" s="7">
        <v>45719</v>
      </c>
      <c r="B35" s="8"/>
      <c r="C35" s="8"/>
      <c r="D35" s="8"/>
      <c r="E35" s="8"/>
      <c r="F35" s="8"/>
    </row>
    <row r="36" spans="1:6" ht="17.25" x14ac:dyDescent="0.3">
      <c r="A36" s="7">
        <v>45720</v>
      </c>
      <c r="B36" s="8"/>
      <c r="C36" s="8"/>
      <c r="D36" s="8"/>
      <c r="E36" s="8"/>
      <c r="F36" s="8"/>
    </row>
    <row r="37" spans="1:6" ht="17.25" x14ac:dyDescent="0.3">
      <c r="A37" s="7">
        <v>45721</v>
      </c>
      <c r="B37" s="8"/>
      <c r="C37" s="8"/>
      <c r="D37" s="8"/>
      <c r="E37" s="8"/>
      <c r="F37" s="8"/>
    </row>
    <row r="38" spans="1:6" ht="17.25" x14ac:dyDescent="0.3">
      <c r="A38" s="7">
        <v>45722</v>
      </c>
      <c r="B38" s="8"/>
      <c r="C38" s="8"/>
      <c r="D38" s="8"/>
      <c r="E38" s="8"/>
      <c r="F38" s="8"/>
    </row>
    <row r="39" spans="1:6" ht="17.25" x14ac:dyDescent="0.3">
      <c r="A39" s="7">
        <v>45723</v>
      </c>
      <c r="B39" s="8"/>
      <c r="C39" s="8"/>
      <c r="D39" s="8"/>
      <c r="E39" s="8"/>
      <c r="F39" s="8"/>
    </row>
    <row r="40" spans="1:6" ht="17.25" x14ac:dyDescent="0.3">
      <c r="A40" s="7">
        <v>45724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4"/>
  <sheetViews>
    <sheetView view="pageLayout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16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45725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45726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45727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45728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45729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45730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45731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45732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45733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45734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45735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45736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45737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45738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45739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45740</v>
      </c>
      <c r="B26" s="8"/>
      <c r="C26" s="8"/>
      <c r="D26" s="8"/>
      <c r="E26" s="8"/>
      <c r="F26" s="8"/>
    </row>
    <row r="27" spans="1:11" ht="17.25" x14ac:dyDescent="0.3">
      <c r="A27" s="7">
        <v>45741</v>
      </c>
      <c r="B27" s="8"/>
      <c r="C27" s="8"/>
      <c r="D27" s="8"/>
      <c r="E27" s="8"/>
      <c r="F27" s="8"/>
    </row>
    <row r="28" spans="1:11" ht="17.25" x14ac:dyDescent="0.3">
      <c r="A28" s="7">
        <v>45742</v>
      </c>
      <c r="B28" s="8"/>
      <c r="C28" s="8"/>
      <c r="D28" s="8"/>
      <c r="E28" s="8"/>
      <c r="F28" s="8"/>
    </row>
    <row r="29" spans="1:11" ht="17.25" x14ac:dyDescent="0.3">
      <c r="A29" s="7">
        <v>45743</v>
      </c>
      <c r="B29" s="8"/>
      <c r="C29" s="8"/>
      <c r="D29" s="8"/>
      <c r="E29" s="8"/>
      <c r="F29" s="8"/>
    </row>
    <row r="30" spans="1:11" ht="17.25" x14ac:dyDescent="0.3">
      <c r="A30" s="7">
        <v>45744</v>
      </c>
      <c r="B30" s="8"/>
      <c r="C30" s="8"/>
      <c r="D30" s="8"/>
      <c r="E30" s="8"/>
      <c r="F30" s="8"/>
    </row>
    <row r="31" spans="1:11" ht="17.25" x14ac:dyDescent="0.3">
      <c r="A31" s="7">
        <v>45745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45746</v>
      </c>
      <c r="B34" s="8"/>
      <c r="C34" s="8"/>
      <c r="D34" s="8"/>
      <c r="E34" s="8"/>
      <c r="F34" s="8"/>
    </row>
    <row r="35" spans="1:6" ht="17.25" x14ac:dyDescent="0.3">
      <c r="A35" s="7">
        <v>45747</v>
      </c>
      <c r="B35" s="8"/>
      <c r="C35" s="8"/>
      <c r="D35" s="8"/>
      <c r="E35" s="8"/>
      <c r="F35" s="8"/>
    </row>
    <row r="36" spans="1:6" ht="17.25" x14ac:dyDescent="0.3">
      <c r="A36" s="7">
        <v>45748</v>
      </c>
      <c r="B36" s="8"/>
      <c r="C36" s="8"/>
      <c r="D36" s="8"/>
      <c r="E36" s="8"/>
      <c r="F36" s="8"/>
    </row>
    <row r="37" spans="1:6" ht="17.25" x14ac:dyDescent="0.3">
      <c r="A37" s="7">
        <v>45749</v>
      </c>
      <c r="B37" s="8"/>
      <c r="C37" s="8"/>
      <c r="D37" s="8"/>
      <c r="E37" s="8"/>
      <c r="F37" s="8"/>
    </row>
    <row r="38" spans="1:6" ht="17.25" x14ac:dyDescent="0.3">
      <c r="A38" s="7">
        <v>45750</v>
      </c>
      <c r="B38" s="8"/>
      <c r="C38" s="8"/>
      <c r="D38" s="8"/>
      <c r="E38" s="8"/>
      <c r="F38" s="8"/>
    </row>
    <row r="39" spans="1:6" ht="17.25" x14ac:dyDescent="0.3">
      <c r="A39" s="7">
        <v>45751</v>
      </c>
      <c r="B39" s="8"/>
      <c r="C39" s="8"/>
      <c r="D39" s="8"/>
      <c r="E39" s="8"/>
      <c r="F39" s="8"/>
    </row>
    <row r="40" spans="1:6" ht="17.25" x14ac:dyDescent="0.3">
      <c r="A40" s="7">
        <v>45752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3"/>
  <sheetViews>
    <sheetView view="pageLayout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17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22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45753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SUM(E52)</f>
        <v>0</v>
      </c>
      <c r="K7" s="38">
        <f>SUM(J7)*0.5</f>
        <v>0</v>
      </c>
    </row>
    <row r="8" spans="1:11" ht="17.25" x14ac:dyDescent="0.3">
      <c r="A8" s="7">
        <v>45754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45755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45756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F14+F23+F32+F41+F50</f>
        <v>0</v>
      </c>
      <c r="K10" s="25">
        <f>J10*0.14</f>
        <v>0</v>
      </c>
    </row>
    <row r="11" spans="1:11" ht="18" customHeight="1" x14ac:dyDescent="0.3">
      <c r="A11" s="7">
        <v>45757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45758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45759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45760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45761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45762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45763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45764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45765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45766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45767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45768</v>
      </c>
      <c r="B26" s="8"/>
      <c r="C26" s="8"/>
      <c r="D26" s="8"/>
      <c r="E26" s="8"/>
      <c r="F26" s="8"/>
    </row>
    <row r="27" spans="1:11" ht="17.25" x14ac:dyDescent="0.3">
      <c r="A27" s="7">
        <v>45769</v>
      </c>
      <c r="B27" s="8"/>
      <c r="C27" s="8"/>
      <c r="D27" s="8"/>
      <c r="E27" s="8"/>
      <c r="F27" s="8"/>
    </row>
    <row r="28" spans="1:11" ht="17.25" x14ac:dyDescent="0.3">
      <c r="A28" s="7">
        <v>45770</v>
      </c>
      <c r="B28" s="8"/>
      <c r="C28" s="8"/>
      <c r="D28" s="8"/>
      <c r="E28" s="8"/>
      <c r="F28" s="8"/>
    </row>
    <row r="29" spans="1:11" ht="17.25" x14ac:dyDescent="0.3">
      <c r="A29" s="7">
        <v>45771</v>
      </c>
      <c r="B29" s="8"/>
      <c r="C29" s="8"/>
      <c r="D29" s="8"/>
      <c r="E29" s="8"/>
      <c r="F29" s="8"/>
    </row>
    <row r="30" spans="1:11" ht="17.25" x14ac:dyDescent="0.3">
      <c r="A30" s="7">
        <v>45772</v>
      </c>
      <c r="B30" s="8"/>
      <c r="C30" s="8"/>
      <c r="D30" s="8"/>
      <c r="E30" s="8"/>
      <c r="F30" s="8"/>
    </row>
    <row r="31" spans="1:11" ht="17.25" x14ac:dyDescent="0.3">
      <c r="A31" s="7">
        <v>45773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45774</v>
      </c>
      <c r="B34" s="8"/>
      <c r="C34" s="8"/>
      <c r="D34" s="8"/>
      <c r="E34" s="8"/>
      <c r="F34" s="8"/>
    </row>
    <row r="35" spans="1:6" ht="17.25" x14ac:dyDescent="0.3">
      <c r="A35" s="7">
        <v>45775</v>
      </c>
      <c r="B35" s="8"/>
      <c r="C35" s="8"/>
      <c r="D35" s="8"/>
      <c r="E35" s="8"/>
      <c r="F35" s="8"/>
    </row>
    <row r="36" spans="1:6" ht="17.25" x14ac:dyDescent="0.3">
      <c r="A36" s="7">
        <v>45776</v>
      </c>
      <c r="B36" s="8"/>
      <c r="C36" s="8"/>
      <c r="D36" s="8"/>
      <c r="E36" s="8"/>
      <c r="F36" s="8"/>
    </row>
    <row r="37" spans="1:6" ht="17.25" x14ac:dyDescent="0.3">
      <c r="A37" s="7">
        <v>45777</v>
      </c>
      <c r="B37" s="8"/>
      <c r="C37" s="8"/>
      <c r="D37" s="8"/>
      <c r="E37" s="8"/>
      <c r="F37" s="8"/>
    </row>
    <row r="38" spans="1:6" ht="17.25" x14ac:dyDescent="0.3">
      <c r="A38" s="7">
        <v>45778</v>
      </c>
      <c r="B38" s="8"/>
      <c r="C38" s="8"/>
      <c r="D38" s="8"/>
      <c r="E38" s="8"/>
      <c r="F38" s="8"/>
    </row>
    <row r="39" spans="1:6" ht="17.25" x14ac:dyDescent="0.3">
      <c r="A39" s="7">
        <v>45779</v>
      </c>
      <c r="B39" s="8"/>
      <c r="C39" s="8"/>
      <c r="D39" s="8"/>
      <c r="E39" s="8"/>
      <c r="F39" s="8"/>
    </row>
    <row r="40" spans="1:6" ht="17.25" x14ac:dyDescent="0.3">
      <c r="A40" s="7">
        <v>45780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7.25" x14ac:dyDescent="0.3">
      <c r="A43" s="7">
        <v>45781</v>
      </c>
      <c r="B43" s="8"/>
      <c r="C43" s="8"/>
      <c r="D43" s="8"/>
      <c r="E43" s="5"/>
      <c r="F43" s="8"/>
    </row>
    <row r="44" spans="1:6" ht="17.25" x14ac:dyDescent="0.3">
      <c r="A44" s="7">
        <v>45782</v>
      </c>
      <c r="B44" s="8"/>
      <c r="C44" s="8"/>
      <c r="D44" s="8"/>
      <c r="E44" s="21"/>
      <c r="F44" s="8"/>
    </row>
    <row r="45" spans="1:6" ht="17.25" x14ac:dyDescent="0.3">
      <c r="A45" s="7">
        <v>45783</v>
      </c>
      <c r="B45" s="8"/>
      <c r="C45" s="8"/>
      <c r="D45" s="8"/>
      <c r="E45" s="8"/>
      <c r="F45" s="8"/>
    </row>
    <row r="46" spans="1:6" ht="17.25" x14ac:dyDescent="0.3">
      <c r="A46" s="7">
        <v>45784</v>
      </c>
      <c r="B46" s="8"/>
      <c r="C46" s="8"/>
      <c r="D46" s="8"/>
      <c r="E46" s="8"/>
      <c r="F46" s="8"/>
    </row>
    <row r="47" spans="1:6" ht="17.25" x14ac:dyDescent="0.3">
      <c r="A47" s="7">
        <v>45785</v>
      </c>
      <c r="B47" s="8"/>
      <c r="C47" s="8"/>
      <c r="D47" s="8"/>
      <c r="E47" s="8"/>
      <c r="F47" s="8"/>
    </row>
    <row r="48" spans="1:6" ht="17.25" x14ac:dyDescent="0.3">
      <c r="A48" s="7">
        <v>45786</v>
      </c>
      <c r="B48" s="8"/>
      <c r="C48" s="8"/>
      <c r="D48" s="8"/>
      <c r="E48" s="8"/>
      <c r="F48" s="8"/>
    </row>
    <row r="49" spans="1:6" ht="17.25" x14ac:dyDescent="0.3">
      <c r="A49" s="7">
        <v>45787</v>
      </c>
      <c r="B49" s="8"/>
      <c r="C49" s="8"/>
      <c r="D49" s="8"/>
      <c r="E49" s="8"/>
      <c r="F49" s="8"/>
    </row>
    <row r="50" spans="1:6" ht="17.25" x14ac:dyDescent="0.3">
      <c r="A50" s="3"/>
      <c r="B50" s="3"/>
      <c r="C50" s="9" t="s">
        <v>7</v>
      </c>
      <c r="D50" s="13">
        <f>SUM(D43:D49)</f>
        <v>0</v>
      </c>
      <c r="E50" s="13">
        <f>SUM(E43:E49)</f>
        <v>0</v>
      </c>
      <c r="F50" s="13">
        <f>SUM(F43:F49)</f>
        <v>0</v>
      </c>
    </row>
    <row r="51" spans="1:6" ht="17.25" x14ac:dyDescent="0.3">
      <c r="A51" s="3"/>
      <c r="B51" s="3"/>
      <c r="C51" s="9"/>
      <c r="D51" s="12"/>
      <c r="E51" s="16"/>
    </row>
    <row r="52" spans="1:6" ht="18" thickBot="1" x14ac:dyDescent="0.35">
      <c r="A52" s="3"/>
      <c r="B52" s="3"/>
      <c r="C52" s="9" t="s">
        <v>8</v>
      </c>
      <c r="D52" s="15">
        <f>D14+D23+D32+D41+D50</f>
        <v>0</v>
      </c>
      <c r="E52" s="15">
        <f>E14+E23+E32+E41+E50</f>
        <v>0</v>
      </c>
      <c r="F52" s="15">
        <f>F14+F23+F32+F41+F50</f>
        <v>0</v>
      </c>
    </row>
    <row r="53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4"/>
  <sheetViews>
    <sheetView view="pageLayout" topLeftCell="A13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18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45788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45789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45790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45791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45792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45793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45794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45795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45796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45797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45798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45799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45800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45801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45802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45803</v>
      </c>
      <c r="B26" s="8"/>
      <c r="C26" s="8"/>
      <c r="D26" s="8"/>
      <c r="E26" s="8"/>
      <c r="F26" s="8"/>
    </row>
    <row r="27" spans="1:11" ht="17.25" x14ac:dyDescent="0.3">
      <c r="A27" s="7">
        <v>45804</v>
      </c>
      <c r="B27" s="8"/>
      <c r="C27" s="8"/>
      <c r="D27" s="8"/>
      <c r="E27" s="8"/>
      <c r="F27" s="8"/>
    </row>
    <row r="28" spans="1:11" ht="17.25" x14ac:dyDescent="0.3">
      <c r="A28" s="7">
        <v>45805</v>
      </c>
      <c r="B28" s="8"/>
      <c r="C28" s="8"/>
      <c r="D28" s="8"/>
      <c r="E28" s="8"/>
      <c r="F28" s="8"/>
    </row>
    <row r="29" spans="1:11" ht="17.25" x14ac:dyDescent="0.3">
      <c r="A29" s="7">
        <v>45806</v>
      </c>
      <c r="B29" s="8"/>
      <c r="C29" s="8"/>
      <c r="D29" s="8"/>
      <c r="E29" s="8"/>
      <c r="F29" s="8"/>
    </row>
    <row r="30" spans="1:11" ht="17.25" x14ac:dyDescent="0.3">
      <c r="A30" s="7">
        <v>45807</v>
      </c>
      <c r="B30" s="8"/>
      <c r="C30" s="8"/>
      <c r="D30" s="8"/>
      <c r="E30" s="8"/>
      <c r="F30" s="8"/>
    </row>
    <row r="31" spans="1:11" ht="17.25" x14ac:dyDescent="0.3">
      <c r="A31" s="7">
        <v>45808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45809</v>
      </c>
      <c r="B34" s="8"/>
      <c r="C34" s="8"/>
      <c r="D34" s="8"/>
      <c r="E34" s="8"/>
      <c r="F34" s="8"/>
    </row>
    <row r="35" spans="1:6" ht="17.25" x14ac:dyDescent="0.3">
      <c r="A35" s="7">
        <v>45810</v>
      </c>
      <c r="B35" s="8"/>
      <c r="C35" s="8"/>
      <c r="D35" s="8"/>
      <c r="E35" s="8"/>
      <c r="F35" s="8"/>
    </row>
    <row r="36" spans="1:6" ht="17.25" x14ac:dyDescent="0.3">
      <c r="A36" s="7">
        <v>45811</v>
      </c>
      <c r="B36" s="8"/>
      <c r="C36" s="8"/>
      <c r="D36" s="8"/>
      <c r="E36" s="8"/>
      <c r="F36" s="8"/>
    </row>
    <row r="37" spans="1:6" ht="17.25" x14ac:dyDescent="0.3">
      <c r="A37" s="7">
        <v>45812</v>
      </c>
      <c r="B37" s="8"/>
      <c r="C37" s="8"/>
      <c r="D37" s="8"/>
      <c r="E37" s="8"/>
      <c r="F37" s="8"/>
    </row>
    <row r="38" spans="1:6" ht="17.25" x14ac:dyDescent="0.3">
      <c r="A38" s="7">
        <v>45813</v>
      </c>
      <c r="B38" s="8"/>
      <c r="C38" s="8"/>
      <c r="D38" s="8"/>
      <c r="E38" s="8"/>
      <c r="F38" s="8"/>
    </row>
    <row r="39" spans="1:6" ht="17.25" x14ac:dyDescent="0.3">
      <c r="A39" s="7">
        <v>45814</v>
      </c>
      <c r="B39" s="8"/>
      <c r="C39" s="8"/>
      <c r="D39" s="8"/>
      <c r="E39" s="8"/>
      <c r="F39" s="8"/>
    </row>
    <row r="40" spans="1:6" ht="17.25" x14ac:dyDescent="0.3">
      <c r="A40" s="7">
        <v>45815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3"/>
  <sheetViews>
    <sheetView view="pageLayout" topLeftCell="A10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19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22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45816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SUM(E52)</f>
        <v>0</v>
      </c>
      <c r="K7" s="38">
        <f>SUM(J7)*0.5</f>
        <v>0</v>
      </c>
    </row>
    <row r="8" spans="1:11" ht="17.25" x14ac:dyDescent="0.3">
      <c r="A8" s="7">
        <v>45817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45818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45819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F14+F23+F32+F41+F50</f>
        <v>0</v>
      </c>
      <c r="K10" s="25">
        <f>J10*0.14</f>
        <v>0</v>
      </c>
    </row>
    <row r="11" spans="1:11" ht="18" customHeight="1" x14ac:dyDescent="0.3">
      <c r="A11" s="7">
        <v>45820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45821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45822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45823</v>
      </c>
      <c r="B16" s="8"/>
      <c r="C16" s="8"/>
      <c r="D16" s="8"/>
      <c r="E16" s="8"/>
      <c r="F16" s="8"/>
      <c r="G16" s="26" t="s">
        <v>28</v>
      </c>
      <c r="H16" s="27"/>
      <c r="I16" s="27"/>
      <c r="J16" s="27"/>
      <c r="K16" s="28"/>
    </row>
    <row r="17" spans="1:11" ht="17.25" x14ac:dyDescent="0.3">
      <c r="A17" s="7">
        <v>45824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45825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45826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45827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45828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45829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45830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45831</v>
      </c>
      <c r="B26" s="8"/>
      <c r="C26" s="8"/>
      <c r="D26" s="8"/>
      <c r="E26" s="8"/>
      <c r="F26" s="8"/>
    </row>
    <row r="27" spans="1:11" ht="17.25" x14ac:dyDescent="0.3">
      <c r="A27" s="7">
        <v>45832</v>
      </c>
      <c r="B27" s="8"/>
      <c r="C27" s="8"/>
      <c r="D27" s="8"/>
      <c r="E27" s="8"/>
      <c r="F27" s="8"/>
    </row>
    <row r="28" spans="1:11" ht="17.25" x14ac:dyDescent="0.3">
      <c r="A28" s="7">
        <v>45833</v>
      </c>
      <c r="B28" s="8"/>
      <c r="C28" s="8"/>
      <c r="D28" s="8"/>
      <c r="E28" s="8"/>
      <c r="F28" s="8"/>
    </row>
    <row r="29" spans="1:11" ht="17.25" x14ac:dyDescent="0.3">
      <c r="A29" s="7">
        <v>45834</v>
      </c>
      <c r="B29" s="8"/>
      <c r="C29" s="8"/>
      <c r="D29" s="8"/>
      <c r="E29" s="8"/>
      <c r="F29" s="8"/>
    </row>
    <row r="30" spans="1:11" ht="17.25" x14ac:dyDescent="0.3">
      <c r="A30" s="7">
        <v>45835</v>
      </c>
      <c r="B30" s="8"/>
      <c r="C30" s="8"/>
      <c r="D30" s="8"/>
      <c r="E30" s="8"/>
      <c r="F30" s="8"/>
    </row>
    <row r="31" spans="1:11" ht="17.25" x14ac:dyDescent="0.3">
      <c r="A31" s="7">
        <v>45836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45837</v>
      </c>
      <c r="B34" s="8"/>
      <c r="C34" s="8"/>
      <c r="D34" s="8"/>
      <c r="E34" s="8"/>
      <c r="F34" s="8"/>
    </row>
    <row r="35" spans="1:6" ht="17.25" x14ac:dyDescent="0.3">
      <c r="A35" s="7">
        <v>45838</v>
      </c>
      <c r="B35" s="8"/>
      <c r="C35" s="8"/>
      <c r="D35" s="8"/>
      <c r="E35" s="8"/>
      <c r="F35" s="8"/>
    </row>
    <row r="36" spans="1:6" ht="17.25" x14ac:dyDescent="0.3">
      <c r="A36" s="7">
        <v>45839</v>
      </c>
      <c r="B36" s="8"/>
      <c r="C36" s="8"/>
      <c r="D36" s="8"/>
      <c r="E36" s="8"/>
      <c r="F36" s="8"/>
    </row>
    <row r="37" spans="1:6" ht="17.25" x14ac:dyDescent="0.3">
      <c r="A37" s="7">
        <v>45840</v>
      </c>
      <c r="B37" s="8"/>
      <c r="C37" s="8"/>
      <c r="D37" s="8"/>
      <c r="E37" s="8"/>
      <c r="F37" s="8"/>
    </row>
    <row r="38" spans="1:6" ht="17.25" x14ac:dyDescent="0.3">
      <c r="A38" s="7">
        <v>45841</v>
      </c>
      <c r="B38" s="8"/>
      <c r="C38" s="8"/>
      <c r="D38" s="8"/>
      <c r="E38" s="8"/>
      <c r="F38" s="8"/>
    </row>
    <row r="39" spans="1:6" ht="17.25" x14ac:dyDescent="0.3">
      <c r="A39" s="7">
        <v>45842</v>
      </c>
      <c r="B39" s="8"/>
      <c r="C39" s="8"/>
      <c r="D39" s="8"/>
      <c r="E39" s="8"/>
      <c r="F39" s="8"/>
    </row>
    <row r="40" spans="1:6" ht="17.25" x14ac:dyDescent="0.3">
      <c r="A40" s="7">
        <v>45843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7.25" x14ac:dyDescent="0.3">
      <c r="A43" s="7">
        <v>45844</v>
      </c>
      <c r="B43" s="8"/>
      <c r="C43" s="8"/>
      <c r="D43" s="8"/>
      <c r="E43" s="5"/>
      <c r="F43" s="8"/>
    </row>
    <row r="44" spans="1:6" ht="17.25" x14ac:dyDescent="0.3">
      <c r="A44" s="7">
        <v>45845</v>
      </c>
      <c r="B44" s="8"/>
      <c r="C44" s="8"/>
      <c r="D44" s="8"/>
      <c r="E44" s="21"/>
      <c r="F44" s="8"/>
    </row>
    <row r="45" spans="1:6" ht="17.25" x14ac:dyDescent="0.3">
      <c r="A45" s="7">
        <v>45846</v>
      </c>
      <c r="B45" s="8"/>
      <c r="C45" s="8"/>
      <c r="D45" s="8"/>
      <c r="E45" s="8"/>
      <c r="F45" s="8"/>
    </row>
    <row r="46" spans="1:6" ht="17.25" x14ac:dyDescent="0.3">
      <c r="A46" s="7">
        <v>45847</v>
      </c>
      <c r="B46" s="8"/>
      <c r="C46" s="8"/>
      <c r="D46" s="8"/>
      <c r="E46" s="8"/>
      <c r="F46" s="8"/>
    </row>
    <row r="47" spans="1:6" ht="17.25" x14ac:dyDescent="0.3">
      <c r="A47" s="7">
        <v>45848</v>
      </c>
      <c r="B47" s="8"/>
      <c r="C47" s="8"/>
      <c r="D47" s="8"/>
      <c r="E47" s="8"/>
      <c r="F47" s="8"/>
    </row>
    <row r="48" spans="1:6" ht="17.25" x14ac:dyDescent="0.3">
      <c r="A48" s="7">
        <v>45849</v>
      </c>
      <c r="B48" s="8"/>
      <c r="C48" s="8"/>
      <c r="D48" s="8"/>
      <c r="E48" s="8"/>
      <c r="F48" s="8"/>
    </row>
    <row r="49" spans="1:6" ht="17.25" x14ac:dyDescent="0.3">
      <c r="A49" s="7">
        <v>45850</v>
      </c>
      <c r="B49" s="8"/>
      <c r="C49" s="8"/>
      <c r="D49" s="8"/>
      <c r="E49" s="8"/>
      <c r="F49" s="8"/>
    </row>
    <row r="50" spans="1:6" ht="17.25" x14ac:dyDescent="0.3">
      <c r="A50" s="3"/>
      <c r="B50" s="3"/>
      <c r="C50" s="9" t="s">
        <v>7</v>
      </c>
      <c r="D50" s="13">
        <f>SUM(D43:D49)</f>
        <v>0</v>
      </c>
      <c r="E50" s="13">
        <f>SUM(E43:E49)</f>
        <v>0</v>
      </c>
      <c r="F50" s="13">
        <f>SUM(F43:F49)</f>
        <v>0</v>
      </c>
    </row>
    <row r="51" spans="1:6" ht="17.25" x14ac:dyDescent="0.3">
      <c r="A51" s="3"/>
      <c r="B51" s="3"/>
      <c r="C51" s="9"/>
      <c r="D51" s="12"/>
      <c r="E51" s="16"/>
    </row>
    <row r="52" spans="1:6" ht="18" thickBot="1" x14ac:dyDescent="0.35">
      <c r="A52" s="3"/>
      <c r="B52" s="3"/>
      <c r="C52" s="9" t="s">
        <v>8</v>
      </c>
      <c r="D52" s="15">
        <f>D14+D23+D32+D41+D50</f>
        <v>0</v>
      </c>
      <c r="E52" s="15">
        <f>E14+E23+E32+E41+E50</f>
        <v>0</v>
      </c>
      <c r="F52" s="15">
        <f>F14+F23+F32+F41+F50</f>
        <v>0</v>
      </c>
    </row>
    <row r="53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4"/>
  <sheetViews>
    <sheetView view="pageLayout" topLeftCell="A7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20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45851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45852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45853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45854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45855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45856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45857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45858</v>
      </c>
      <c r="B16" s="8"/>
      <c r="C16" s="8"/>
      <c r="D16" s="8"/>
      <c r="E16" s="8"/>
      <c r="F16" s="8"/>
      <c r="G16" s="26" t="s">
        <v>26</v>
      </c>
      <c r="H16" s="27"/>
      <c r="I16" s="27"/>
      <c r="J16" s="27"/>
      <c r="K16" s="28"/>
    </row>
    <row r="17" spans="1:11" ht="17.25" x14ac:dyDescent="0.3">
      <c r="A17" s="7">
        <v>45859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45860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45861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45862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45863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45864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45865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45866</v>
      </c>
      <c r="B26" s="8"/>
      <c r="C26" s="8"/>
      <c r="D26" s="8"/>
      <c r="E26" s="8"/>
      <c r="F26" s="8"/>
    </row>
    <row r="27" spans="1:11" ht="17.25" x14ac:dyDescent="0.3">
      <c r="A27" s="7">
        <v>45867</v>
      </c>
      <c r="B27" s="8"/>
      <c r="C27" s="8"/>
      <c r="D27" s="8"/>
      <c r="E27" s="8"/>
      <c r="F27" s="8"/>
    </row>
    <row r="28" spans="1:11" ht="17.25" x14ac:dyDescent="0.3">
      <c r="A28" s="7">
        <v>45868</v>
      </c>
      <c r="B28" s="8"/>
      <c r="C28" s="8"/>
      <c r="D28" s="8"/>
      <c r="E28" s="8"/>
      <c r="F28" s="8"/>
    </row>
    <row r="29" spans="1:11" ht="17.25" x14ac:dyDescent="0.3">
      <c r="A29" s="7">
        <v>45869</v>
      </c>
      <c r="B29" s="8"/>
      <c r="C29" s="8"/>
      <c r="D29" s="8"/>
      <c r="E29" s="8"/>
      <c r="F29" s="8"/>
    </row>
    <row r="30" spans="1:11" ht="17.25" x14ac:dyDescent="0.3">
      <c r="A30" s="7">
        <v>45870</v>
      </c>
      <c r="B30" s="8"/>
      <c r="C30" s="8"/>
      <c r="D30" s="8"/>
      <c r="E30" s="8"/>
      <c r="F30" s="8"/>
    </row>
    <row r="31" spans="1:11" ht="17.25" x14ac:dyDescent="0.3">
      <c r="A31" s="7">
        <v>45871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45872</v>
      </c>
      <c r="B34" s="8"/>
      <c r="C34" s="8"/>
      <c r="D34" s="8"/>
      <c r="E34" s="8"/>
      <c r="F34" s="8"/>
    </row>
    <row r="35" spans="1:6" ht="17.25" x14ac:dyDescent="0.3">
      <c r="A35" s="7">
        <v>45873</v>
      </c>
      <c r="B35" s="8"/>
      <c r="C35" s="8"/>
      <c r="D35" s="8"/>
      <c r="E35" s="8"/>
      <c r="F35" s="8"/>
    </row>
    <row r="36" spans="1:6" ht="17.25" x14ac:dyDescent="0.3">
      <c r="A36" s="7">
        <v>45874</v>
      </c>
      <c r="B36" s="8"/>
      <c r="C36" s="8"/>
      <c r="D36" s="8"/>
      <c r="E36" s="8"/>
      <c r="F36" s="8"/>
    </row>
    <row r="37" spans="1:6" ht="17.25" x14ac:dyDescent="0.3">
      <c r="A37" s="7">
        <v>45875</v>
      </c>
      <c r="B37" s="8"/>
      <c r="C37" s="8"/>
      <c r="D37" s="8"/>
      <c r="E37" s="8"/>
      <c r="F37" s="8"/>
    </row>
    <row r="38" spans="1:6" ht="17.25" x14ac:dyDescent="0.3">
      <c r="A38" s="7">
        <v>45876</v>
      </c>
      <c r="B38" s="8"/>
      <c r="C38" s="8"/>
      <c r="D38" s="8"/>
      <c r="E38" s="8"/>
      <c r="F38" s="8"/>
    </row>
    <row r="39" spans="1:6" ht="17.25" x14ac:dyDescent="0.3">
      <c r="A39" s="7">
        <v>45877</v>
      </c>
      <c r="B39" s="8"/>
      <c r="C39" s="8"/>
      <c r="D39" s="8"/>
      <c r="E39" s="8"/>
      <c r="F39" s="8"/>
    </row>
    <row r="40" spans="1:6" ht="17.25" x14ac:dyDescent="0.3">
      <c r="A40" s="7">
        <v>45878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4"/>
  <sheetViews>
    <sheetView view="pageLayout" topLeftCell="A4" zoomScale="80" zoomScaleNormal="100" zoomScalePageLayoutView="80" workbookViewId="0">
      <selection activeCell="G16" sqref="G16:K25"/>
    </sheetView>
  </sheetViews>
  <sheetFormatPr defaultRowHeight="15" x14ac:dyDescent="0.25"/>
  <cols>
    <col min="1" max="1" width="35.140625" style="1" bestFit="1" customWidth="1"/>
    <col min="2" max="2" width="17" style="1" customWidth="1"/>
    <col min="3" max="3" width="89.7109375" style="1" customWidth="1"/>
    <col min="4" max="4" width="10.5703125" style="1" bestFit="1" customWidth="1"/>
    <col min="5" max="5" width="9.28515625" style="1" bestFit="1" customWidth="1"/>
    <col min="6" max="6" width="9.5703125" style="1" bestFit="1" customWidth="1"/>
    <col min="7" max="10" width="9.140625" style="1"/>
    <col min="11" max="11" width="9.140625" style="1" customWidth="1"/>
    <col min="12" max="16384" width="9.140625" style="1"/>
  </cols>
  <sheetData>
    <row r="1" spans="1:11" ht="31.5" x14ac:dyDescent="0.5">
      <c r="A1" s="35" t="s">
        <v>0</v>
      </c>
      <c r="B1" s="35"/>
      <c r="C1" s="35"/>
      <c r="D1" s="35"/>
      <c r="E1" s="35"/>
    </row>
    <row r="3" spans="1:11" ht="21" x14ac:dyDescent="0.35">
      <c r="A3" s="17" t="s">
        <v>1</v>
      </c>
    </row>
    <row r="4" spans="1:11" ht="21" x14ac:dyDescent="0.35">
      <c r="A4" s="2" t="s">
        <v>21</v>
      </c>
      <c r="G4" s="3"/>
      <c r="H4" s="3"/>
      <c r="I4" s="3"/>
      <c r="J4" s="3"/>
      <c r="K4" s="3"/>
    </row>
    <row r="5" spans="1:11" ht="18" thickBot="1" x14ac:dyDescent="0.35">
      <c r="A5" s="4"/>
      <c r="B5" s="4"/>
      <c r="C5" s="4"/>
      <c r="D5" s="4"/>
      <c r="G5" s="3"/>
      <c r="H5" s="3"/>
      <c r="I5" s="3"/>
      <c r="J5" s="3"/>
      <c r="K5" s="3"/>
    </row>
    <row r="6" spans="1:11" ht="36" customHeight="1" thickTop="1" x14ac:dyDescent="0.3">
      <c r="A6" s="5" t="s">
        <v>2</v>
      </c>
      <c r="B6" s="5" t="s">
        <v>3</v>
      </c>
      <c r="C6" s="5" t="s">
        <v>4</v>
      </c>
      <c r="D6" s="6" t="s">
        <v>5</v>
      </c>
      <c r="E6" s="6" t="s">
        <v>12</v>
      </c>
      <c r="F6" s="18" t="s">
        <v>11</v>
      </c>
      <c r="G6" s="36" t="s">
        <v>6</v>
      </c>
      <c r="H6" s="36"/>
      <c r="I6" s="36"/>
      <c r="J6" s="36"/>
      <c r="K6" s="36"/>
    </row>
    <row r="7" spans="1:11" ht="18" customHeight="1" x14ac:dyDescent="0.3">
      <c r="A7" s="7">
        <v>45879</v>
      </c>
      <c r="B7" s="8"/>
      <c r="C7" s="8"/>
      <c r="D7" s="8"/>
      <c r="E7" s="8"/>
      <c r="F7" s="19"/>
      <c r="G7" s="37" t="s">
        <v>9</v>
      </c>
      <c r="H7" s="38"/>
      <c r="I7" s="38"/>
      <c r="J7" s="38">
        <f>SUM(E43)</f>
        <v>0</v>
      </c>
      <c r="K7" s="38">
        <f>SUM(J7)*0.5</f>
        <v>0</v>
      </c>
    </row>
    <row r="8" spans="1:11" ht="17.25" x14ac:dyDescent="0.3">
      <c r="A8" s="7">
        <v>45880</v>
      </c>
      <c r="B8" s="8"/>
      <c r="C8" s="8"/>
      <c r="D8" s="8"/>
      <c r="E8" s="8"/>
      <c r="F8" s="19"/>
      <c r="G8" s="37"/>
      <c r="H8" s="38"/>
      <c r="I8" s="38"/>
      <c r="J8" s="38"/>
      <c r="K8" s="38"/>
    </row>
    <row r="9" spans="1:11" ht="17.25" x14ac:dyDescent="0.3">
      <c r="A9" s="7">
        <v>45881</v>
      </c>
      <c r="B9" s="8"/>
      <c r="C9" s="8"/>
      <c r="D9" s="8"/>
      <c r="E9" s="8"/>
      <c r="F9" s="19"/>
      <c r="G9" s="37"/>
      <c r="H9" s="38"/>
      <c r="I9" s="38"/>
      <c r="J9" s="38"/>
      <c r="K9" s="38"/>
    </row>
    <row r="10" spans="1:11" ht="17.25" x14ac:dyDescent="0.3">
      <c r="A10" s="7">
        <v>45882</v>
      </c>
      <c r="B10" s="8"/>
      <c r="C10" s="8"/>
      <c r="D10" s="8"/>
      <c r="E10" s="8"/>
      <c r="F10" s="19"/>
      <c r="G10" s="23" t="s">
        <v>10</v>
      </c>
      <c r="H10" s="24"/>
      <c r="I10" s="24"/>
      <c r="J10" s="25">
        <f>F14+F23+F32+F41</f>
        <v>0</v>
      </c>
      <c r="K10" s="25">
        <f>J10*0.14</f>
        <v>0</v>
      </c>
    </row>
    <row r="11" spans="1:11" ht="18" customHeight="1" x14ac:dyDescent="0.3">
      <c r="A11" s="7">
        <v>45883</v>
      </c>
      <c r="B11" s="8"/>
      <c r="C11" s="8"/>
      <c r="D11" s="8"/>
      <c r="E11" s="8"/>
      <c r="F11" s="19"/>
      <c r="G11" s="23"/>
      <c r="H11" s="24"/>
      <c r="I11" s="24"/>
      <c r="J11" s="25"/>
      <c r="K11" s="25"/>
    </row>
    <row r="12" spans="1:11" ht="17.25" x14ac:dyDescent="0.3">
      <c r="A12" s="7">
        <v>45884</v>
      </c>
      <c r="B12" s="8"/>
      <c r="C12" s="8"/>
      <c r="D12" s="8"/>
      <c r="E12" s="8"/>
      <c r="F12" s="19"/>
      <c r="G12" s="23"/>
      <c r="H12" s="24"/>
      <c r="I12" s="24"/>
      <c r="J12" s="25"/>
      <c r="K12" s="25"/>
    </row>
    <row r="13" spans="1:11" ht="17.25" x14ac:dyDescent="0.3">
      <c r="A13" s="7">
        <v>45885</v>
      </c>
      <c r="B13" s="8"/>
      <c r="C13" s="8"/>
      <c r="D13" s="8"/>
      <c r="E13" s="8"/>
      <c r="F13" s="19"/>
    </row>
    <row r="14" spans="1:11" ht="17.25" x14ac:dyDescent="0.3">
      <c r="A14" s="3"/>
      <c r="B14" s="3"/>
      <c r="C14" s="9" t="s">
        <v>7</v>
      </c>
      <c r="D14" s="10">
        <f>SUM(D7:D13)</f>
        <v>0</v>
      </c>
      <c r="E14" s="10">
        <f>SUM(E7:E13)</f>
        <v>0</v>
      </c>
      <c r="F14" s="20">
        <f>SUM(F7:F13)</f>
        <v>0</v>
      </c>
    </row>
    <row r="15" spans="1:11" ht="18" thickBot="1" x14ac:dyDescent="0.35">
      <c r="A15" s="3"/>
      <c r="B15" s="3"/>
      <c r="C15" s="3"/>
      <c r="D15" s="3"/>
      <c r="E15" s="3"/>
    </row>
    <row r="16" spans="1:11" ht="18" thickTop="1" x14ac:dyDescent="0.3">
      <c r="A16" s="7">
        <v>45886</v>
      </c>
      <c r="B16" s="8"/>
      <c r="C16" s="8"/>
      <c r="D16" s="8"/>
      <c r="E16" s="8"/>
      <c r="F16" s="8"/>
      <c r="G16" s="26" t="s">
        <v>27</v>
      </c>
      <c r="H16" s="27"/>
      <c r="I16" s="27"/>
      <c r="J16" s="27"/>
      <c r="K16" s="28"/>
    </row>
    <row r="17" spans="1:11" ht="17.25" x14ac:dyDescent="0.3">
      <c r="A17" s="7">
        <v>45887</v>
      </c>
      <c r="B17" s="8"/>
      <c r="C17" s="8"/>
      <c r="D17" s="8"/>
      <c r="E17" s="8"/>
      <c r="F17" s="8"/>
      <c r="G17" s="29"/>
      <c r="H17" s="30"/>
      <c r="I17" s="30"/>
      <c r="J17" s="30"/>
      <c r="K17" s="31"/>
    </row>
    <row r="18" spans="1:11" ht="17.25" x14ac:dyDescent="0.3">
      <c r="A18" s="7">
        <v>45888</v>
      </c>
      <c r="B18" s="8"/>
      <c r="C18" s="8"/>
      <c r="D18" s="8"/>
      <c r="E18" s="8"/>
      <c r="F18" s="8"/>
      <c r="G18" s="29"/>
      <c r="H18" s="30"/>
      <c r="I18" s="30"/>
      <c r="J18" s="30"/>
      <c r="K18" s="31"/>
    </row>
    <row r="19" spans="1:11" ht="17.25" x14ac:dyDescent="0.3">
      <c r="A19" s="7">
        <v>45889</v>
      </c>
      <c r="B19" s="8"/>
      <c r="C19" s="8"/>
      <c r="D19" s="8"/>
      <c r="E19" s="8"/>
      <c r="F19" s="8"/>
      <c r="G19" s="29"/>
      <c r="H19" s="30"/>
      <c r="I19" s="30"/>
      <c r="J19" s="30"/>
      <c r="K19" s="31"/>
    </row>
    <row r="20" spans="1:11" ht="17.25" x14ac:dyDescent="0.3">
      <c r="A20" s="7">
        <v>45890</v>
      </c>
      <c r="B20" s="8"/>
      <c r="C20" s="8"/>
      <c r="D20" s="8"/>
      <c r="E20" s="8"/>
      <c r="F20" s="8"/>
      <c r="G20" s="29"/>
      <c r="H20" s="30"/>
      <c r="I20" s="30"/>
      <c r="J20" s="30"/>
      <c r="K20" s="31"/>
    </row>
    <row r="21" spans="1:11" ht="17.25" x14ac:dyDescent="0.3">
      <c r="A21" s="7">
        <v>45891</v>
      </c>
      <c r="B21" s="8"/>
      <c r="C21" s="8"/>
      <c r="D21" s="8"/>
      <c r="E21" s="8"/>
      <c r="F21" s="8"/>
      <c r="G21" s="29"/>
      <c r="H21" s="30"/>
      <c r="I21" s="30"/>
      <c r="J21" s="30"/>
      <c r="K21" s="31"/>
    </row>
    <row r="22" spans="1:11" ht="17.25" x14ac:dyDescent="0.3">
      <c r="A22" s="7">
        <v>45892</v>
      </c>
      <c r="B22" s="8"/>
      <c r="C22" s="8"/>
      <c r="D22" s="8"/>
      <c r="E22" s="8"/>
      <c r="F22" s="8"/>
      <c r="G22" s="29"/>
      <c r="H22" s="30"/>
      <c r="I22" s="30"/>
      <c r="J22" s="30"/>
      <c r="K22" s="31"/>
    </row>
    <row r="23" spans="1:11" ht="17.25" x14ac:dyDescent="0.3">
      <c r="A23" s="11"/>
      <c r="B23" s="12"/>
      <c r="C23" s="9" t="s">
        <v>7</v>
      </c>
      <c r="D23" s="10">
        <f>SUM(D16:D22)</f>
        <v>0</v>
      </c>
      <c r="E23" s="10">
        <f>SUM(E16:E22)</f>
        <v>0</v>
      </c>
      <c r="F23" s="10">
        <f>SUM(F16:F22)</f>
        <v>0</v>
      </c>
      <c r="G23" s="29"/>
      <c r="H23" s="30"/>
      <c r="I23" s="30"/>
      <c r="J23" s="30"/>
      <c r="K23" s="31"/>
    </row>
    <row r="24" spans="1:11" ht="17.25" x14ac:dyDescent="0.3">
      <c r="A24" s="14"/>
      <c r="B24" s="3"/>
      <c r="C24" s="3"/>
      <c r="D24" s="3"/>
      <c r="E24" s="3"/>
      <c r="F24" s="3"/>
      <c r="G24" s="29"/>
      <c r="H24" s="30"/>
      <c r="I24" s="30"/>
      <c r="J24" s="30"/>
      <c r="K24" s="31"/>
    </row>
    <row r="25" spans="1:11" ht="18" thickBot="1" x14ac:dyDescent="0.35">
      <c r="A25" s="7">
        <v>45893</v>
      </c>
      <c r="B25" s="8"/>
      <c r="C25" s="8"/>
      <c r="D25" s="8"/>
      <c r="E25" s="8"/>
      <c r="F25" s="8"/>
      <c r="G25" s="32"/>
      <c r="H25" s="33"/>
      <c r="I25" s="33"/>
      <c r="J25" s="33"/>
      <c r="K25" s="34"/>
    </row>
    <row r="26" spans="1:11" ht="18" thickTop="1" x14ac:dyDescent="0.3">
      <c r="A26" s="7">
        <v>45894</v>
      </c>
      <c r="B26" s="8"/>
      <c r="C26" s="8"/>
      <c r="D26" s="8"/>
      <c r="E26" s="8"/>
      <c r="F26" s="8"/>
    </row>
    <row r="27" spans="1:11" ht="17.25" x14ac:dyDescent="0.3">
      <c r="A27" s="7">
        <v>45895</v>
      </c>
      <c r="B27" s="8"/>
      <c r="C27" s="8"/>
      <c r="D27" s="8"/>
      <c r="E27" s="8"/>
      <c r="F27" s="8"/>
    </row>
    <row r="28" spans="1:11" ht="17.25" x14ac:dyDescent="0.3">
      <c r="A28" s="7">
        <v>45896</v>
      </c>
      <c r="B28" s="8"/>
      <c r="C28" s="8"/>
      <c r="D28" s="8"/>
      <c r="E28" s="8"/>
      <c r="F28" s="8"/>
    </row>
    <row r="29" spans="1:11" ht="17.25" x14ac:dyDescent="0.3">
      <c r="A29" s="7">
        <v>45897</v>
      </c>
      <c r="B29" s="8"/>
      <c r="C29" s="8"/>
      <c r="D29" s="8"/>
      <c r="E29" s="8"/>
      <c r="F29" s="8"/>
    </row>
    <row r="30" spans="1:11" ht="17.25" x14ac:dyDescent="0.3">
      <c r="A30" s="7">
        <v>45898</v>
      </c>
      <c r="B30" s="8"/>
      <c r="C30" s="8"/>
      <c r="D30" s="8"/>
      <c r="E30" s="8"/>
      <c r="F30" s="8"/>
    </row>
    <row r="31" spans="1:11" ht="17.25" x14ac:dyDescent="0.3">
      <c r="A31" s="7">
        <v>45899</v>
      </c>
      <c r="B31" s="8"/>
      <c r="C31" s="8"/>
      <c r="D31" s="8"/>
      <c r="E31" s="8"/>
      <c r="F31" s="8"/>
    </row>
    <row r="32" spans="1:11" ht="17.25" x14ac:dyDescent="0.3">
      <c r="A32" s="11"/>
      <c r="B32" s="12"/>
      <c r="C32" s="9" t="s">
        <v>7</v>
      </c>
      <c r="D32" s="10">
        <f>SUM(D25:D31)</f>
        <v>0</v>
      </c>
      <c r="E32" s="10">
        <f>SUM(E25:E31)</f>
        <v>0</v>
      </c>
      <c r="F32" s="10">
        <f>SUM(F25:F31)</f>
        <v>0</v>
      </c>
    </row>
    <row r="33" spans="1:6" ht="17.25" x14ac:dyDescent="0.3">
      <c r="A33" s="14"/>
      <c r="B33" s="3"/>
      <c r="C33" s="3"/>
      <c r="D33" s="3"/>
      <c r="E33" s="3"/>
      <c r="F33" s="3"/>
    </row>
    <row r="34" spans="1:6" ht="17.25" x14ac:dyDescent="0.3">
      <c r="A34" s="7">
        <v>45900</v>
      </c>
      <c r="B34" s="8"/>
      <c r="C34" s="8"/>
      <c r="D34" s="8"/>
      <c r="E34" s="8"/>
      <c r="F34" s="8"/>
    </row>
    <row r="35" spans="1:6" ht="17.25" x14ac:dyDescent="0.3">
      <c r="A35" s="7">
        <v>45901</v>
      </c>
      <c r="B35" s="8"/>
      <c r="C35" s="8"/>
      <c r="D35" s="8"/>
      <c r="E35" s="8"/>
      <c r="F35" s="8"/>
    </row>
    <row r="36" spans="1:6" ht="17.25" x14ac:dyDescent="0.3">
      <c r="A36" s="7">
        <v>45902</v>
      </c>
      <c r="B36" s="8"/>
      <c r="C36" s="8"/>
      <c r="D36" s="8"/>
      <c r="E36" s="8"/>
      <c r="F36" s="8"/>
    </row>
    <row r="37" spans="1:6" ht="17.25" x14ac:dyDescent="0.3">
      <c r="A37" s="7">
        <v>45903</v>
      </c>
      <c r="B37" s="8"/>
      <c r="C37" s="8"/>
      <c r="D37" s="8"/>
      <c r="E37" s="8"/>
      <c r="F37" s="8"/>
    </row>
    <row r="38" spans="1:6" ht="17.25" x14ac:dyDescent="0.3">
      <c r="A38" s="7">
        <v>45904</v>
      </c>
      <c r="B38" s="8"/>
      <c r="C38" s="8"/>
      <c r="D38" s="8"/>
      <c r="E38" s="8"/>
      <c r="F38" s="8"/>
    </row>
    <row r="39" spans="1:6" ht="17.25" x14ac:dyDescent="0.3">
      <c r="A39" s="7">
        <v>45905</v>
      </c>
      <c r="B39" s="8"/>
      <c r="C39" s="8"/>
      <c r="D39" s="8"/>
      <c r="E39" s="8"/>
      <c r="F39" s="8"/>
    </row>
    <row r="40" spans="1:6" ht="17.25" x14ac:dyDescent="0.3">
      <c r="A40" s="7">
        <v>45906</v>
      </c>
      <c r="B40" s="8"/>
      <c r="C40" s="8"/>
      <c r="D40" s="8"/>
      <c r="E40" s="8"/>
      <c r="F40" s="8"/>
    </row>
    <row r="41" spans="1:6" ht="17.25" x14ac:dyDescent="0.3">
      <c r="A41" s="3"/>
      <c r="B41" s="3"/>
      <c r="C41" s="9" t="s">
        <v>7</v>
      </c>
      <c r="D41" s="13">
        <f>SUM(D34:D40)</f>
        <v>0</v>
      </c>
      <c r="E41" s="13">
        <f>SUM(E34:E40)</f>
        <v>0</v>
      </c>
      <c r="F41" s="13">
        <f>SUM(F34:F40)</f>
        <v>0</v>
      </c>
    </row>
    <row r="42" spans="1:6" ht="17.25" x14ac:dyDescent="0.3">
      <c r="A42" s="3"/>
      <c r="B42" s="3"/>
      <c r="C42" s="9"/>
      <c r="D42" s="12"/>
      <c r="E42" s="16"/>
      <c r="F42" s="16"/>
    </row>
    <row r="43" spans="1:6" ht="18" thickBot="1" x14ac:dyDescent="0.35">
      <c r="A43" s="3"/>
      <c r="B43" s="3"/>
      <c r="C43" s="9" t="s">
        <v>8</v>
      </c>
      <c r="D43" s="15">
        <f>D14+D23+D32+D41</f>
        <v>0</v>
      </c>
      <c r="E43" s="15">
        <f>E14+E23+E32+E41</f>
        <v>0</v>
      </c>
      <c r="F43" s="15">
        <f>F14+F23+F32+F41</f>
        <v>0</v>
      </c>
    </row>
    <row r="44" spans="1:6" ht="15.75" thickTop="1" x14ac:dyDescent="0.25"/>
  </sheetData>
  <mergeCells count="9">
    <mergeCell ref="G10:I12"/>
    <mergeCell ref="J10:J12"/>
    <mergeCell ref="K10:K12"/>
    <mergeCell ref="G16:K25"/>
    <mergeCell ref="A1:E1"/>
    <mergeCell ref="G6:K6"/>
    <mergeCell ref="G7:I9"/>
    <mergeCell ref="J7:J9"/>
    <mergeCell ref="K7:K9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 2024-Jan 2025</vt:lpstr>
      <vt:lpstr>Jan-Feb 2025</vt:lpstr>
      <vt:lpstr>Feb-March 2025</vt:lpstr>
      <vt:lpstr>March-April 2025</vt:lpstr>
      <vt:lpstr>April-May 2025</vt:lpstr>
      <vt:lpstr>May-June 2025</vt:lpstr>
      <vt:lpstr>June-July 2025</vt:lpstr>
      <vt:lpstr>July-Aug 2025</vt:lpstr>
      <vt:lpstr>Aug-Sept 2025</vt:lpstr>
      <vt:lpstr>Sept-Oct 2025</vt:lpstr>
      <vt:lpstr>Oct-Nov 2025</vt:lpstr>
      <vt:lpstr>Nov-Dec 2025</vt:lpstr>
      <vt:lpstr>Dec-Jan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Nefty Franco</dc:creator>
  <cp:lastModifiedBy>Kayla Jones</cp:lastModifiedBy>
  <dcterms:created xsi:type="dcterms:W3CDTF">2023-10-19T15:51:34Z</dcterms:created>
  <dcterms:modified xsi:type="dcterms:W3CDTF">2025-06-10T17:37:18Z</dcterms:modified>
</cp:coreProperties>
</file>